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ing\Statistics\Meetings-WS\Workshop\FA 2024\presenations\"/>
    </mc:Choice>
  </mc:AlternateContent>
  <xr:revisionPtr revIDLastSave="0" documentId="13_ncr:1_{E8219E1F-E2AA-4F76-ABBD-D8A9460192CB}" xr6:coauthVersionLast="47" xr6:coauthVersionMax="47" xr10:uidLastSave="{00000000-0000-0000-0000-000000000000}"/>
  <bookViews>
    <workbookView xWindow="30420" yWindow="360" windowWidth="26445" windowHeight="14475" xr2:uid="{6C8DAD2F-A886-4BB6-99EB-1A82C5E0E6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M70" i="1"/>
  <c r="L70" i="1"/>
  <c r="J70" i="1"/>
  <c r="I70" i="1"/>
  <c r="G70" i="1"/>
  <c r="F70" i="1"/>
  <c r="M33" i="1"/>
  <c r="J33" i="1"/>
  <c r="G33" i="1"/>
  <c r="F33" i="1"/>
  <c r="I30" i="1"/>
  <c r="I29" i="1"/>
  <c r="L23" i="1"/>
  <c r="L33" i="1" s="1"/>
  <c r="I23" i="1"/>
  <c r="L21" i="1"/>
  <c r="I21" i="1"/>
  <c r="F21" i="1"/>
  <c r="G16" i="1"/>
  <c r="F16" i="1"/>
  <c r="M15" i="1"/>
  <c r="M82" i="1" s="1"/>
  <c r="L15" i="1"/>
  <c r="L82" i="1" s="1"/>
  <c r="J15" i="1"/>
  <c r="J82" i="1" s="1"/>
  <c r="I15" i="1"/>
  <c r="I82" i="1" s="1"/>
  <c r="M14" i="1"/>
  <c r="M81" i="1" s="1"/>
  <c r="L14" i="1"/>
  <c r="L81" i="1" s="1"/>
  <c r="J14" i="1"/>
  <c r="J81" i="1" s="1"/>
  <c r="I14" i="1"/>
  <c r="I81" i="1" s="1"/>
  <c r="M13" i="1"/>
  <c r="M80" i="1" s="1"/>
  <c r="L13" i="1"/>
  <c r="L80" i="1" s="1"/>
  <c r="J13" i="1"/>
  <c r="J80" i="1" s="1"/>
  <c r="I13" i="1"/>
  <c r="M12" i="1"/>
  <c r="M79" i="1" s="1"/>
  <c r="L12" i="1"/>
  <c r="L79" i="1" s="1"/>
  <c r="J12" i="1"/>
  <c r="J79" i="1" s="1"/>
  <c r="I12" i="1"/>
  <c r="M11" i="1"/>
  <c r="M78" i="1" s="1"/>
  <c r="L11" i="1"/>
  <c r="L78" i="1" s="1"/>
  <c r="J11" i="1"/>
  <c r="J78" i="1" s="1"/>
  <c r="I11" i="1"/>
  <c r="I78" i="1" s="1"/>
  <c r="M10" i="1"/>
  <c r="M77" i="1" s="1"/>
  <c r="L10" i="1"/>
  <c r="L77" i="1" s="1"/>
  <c r="J10" i="1"/>
  <c r="J77" i="1" s="1"/>
  <c r="I10" i="1"/>
  <c r="I77" i="1" s="1"/>
  <c r="M9" i="1"/>
  <c r="M76" i="1" s="1"/>
  <c r="L9" i="1"/>
  <c r="L76" i="1" s="1"/>
  <c r="J9" i="1"/>
  <c r="J76" i="1" s="1"/>
  <c r="I9" i="1"/>
  <c r="I76" i="1" s="1"/>
  <c r="M8" i="1"/>
  <c r="M75" i="1" s="1"/>
  <c r="L8" i="1"/>
  <c r="L75" i="1" s="1"/>
  <c r="J8" i="1"/>
  <c r="J75" i="1" s="1"/>
  <c r="I8" i="1"/>
  <c r="I75" i="1" s="1"/>
  <c r="M7" i="1"/>
  <c r="M74" i="1" s="1"/>
  <c r="L7" i="1"/>
  <c r="L74" i="1" s="1"/>
  <c r="J7" i="1"/>
  <c r="J74" i="1" s="1"/>
  <c r="I7" i="1"/>
  <c r="I74" i="1" s="1"/>
  <c r="M6" i="1"/>
  <c r="L6" i="1"/>
  <c r="J6" i="1"/>
  <c r="J73" i="1" s="1"/>
  <c r="I6" i="1"/>
  <c r="M5" i="1"/>
  <c r="M72" i="1" s="1"/>
  <c r="L5" i="1"/>
  <c r="L72" i="1" s="1"/>
  <c r="J5" i="1"/>
  <c r="J72" i="1" s="1"/>
  <c r="I5" i="1"/>
  <c r="I73" i="1" l="1"/>
  <c r="L73" i="1"/>
  <c r="I33" i="1"/>
  <c r="M16" i="1"/>
  <c r="I79" i="1"/>
  <c r="I16" i="1"/>
  <c r="I72" i="1"/>
  <c r="I80" i="1"/>
  <c r="J16" i="1"/>
  <c r="L16" i="1"/>
  <c r="M73" i="1"/>
</calcChain>
</file>

<file path=xl/sharedStrings.xml><?xml version="1.0" encoding="utf-8"?>
<sst xmlns="http://schemas.openxmlformats.org/spreadsheetml/2006/main" count="167" uniqueCount="32">
  <si>
    <t>AN111+AN211</t>
  </si>
  <si>
    <t>F2</t>
  </si>
  <si>
    <t>F51</t>
  </si>
  <si>
    <t>F52</t>
  </si>
  <si>
    <t>F4 - A</t>
  </si>
  <si>
    <t>F4 - B</t>
  </si>
  <si>
    <t>ГОД 1</t>
  </si>
  <si>
    <t>ГОД 2</t>
  </si>
  <si>
    <t>ГОД 3</t>
  </si>
  <si>
    <t>Сценарий для домашнего хозяйства</t>
  </si>
  <si>
    <t xml:space="preserve">Начальный баланс активов и пассивов
</t>
  </si>
  <si>
    <t>Нефинансовые активы</t>
  </si>
  <si>
    <r>
      <t xml:space="preserve">СОК - Счет операций с капиталом
</t>
    </r>
    <r>
      <rPr>
        <sz val="12"/>
        <rFont val="Calibri"/>
        <family val="2"/>
        <scheme val="minor"/>
      </rPr>
      <t>(накопление, нефинансовые активы)</t>
    </r>
  </si>
  <si>
    <r>
      <rPr>
        <b/>
        <sz val="12"/>
        <color rgb="FF7030A0"/>
        <rFont val="Calibri"/>
        <family val="2"/>
        <scheme val="minor"/>
      </rPr>
      <t xml:space="preserve">Транзакции
</t>
    </r>
    <r>
      <rPr>
        <b/>
        <sz val="12"/>
        <rFont val="Calibri"/>
        <family val="2"/>
        <scheme val="minor"/>
      </rPr>
      <t>(финансовый счет)</t>
    </r>
    <r>
      <rPr>
        <b/>
        <sz val="12"/>
        <color theme="1"/>
        <rFont val="Calibri"/>
        <family val="2"/>
        <scheme val="minor"/>
      </rPr>
      <t xml:space="preserve">
</t>
    </r>
  </si>
  <si>
    <t>Счета других изменений в активах, переоценка</t>
  </si>
  <si>
    <r>
      <rPr>
        <b/>
        <sz val="12"/>
        <color rgb="FF00B0F0"/>
        <rFont val="Calibri"/>
        <family val="2"/>
        <scheme val="minor"/>
      </rPr>
      <t xml:space="preserve">Счета других изменений в активах,
</t>
    </r>
    <r>
      <rPr>
        <b/>
        <sz val="12"/>
        <rFont val="Calibri"/>
        <family val="2"/>
        <scheme val="minor"/>
      </rPr>
      <t>другие изменения в объеме активов</t>
    </r>
  </si>
  <si>
    <r>
      <rPr>
        <b/>
        <sz val="12"/>
        <color rgb="FFFF0000"/>
        <rFont val="Calibri"/>
        <family val="2"/>
        <scheme val="minor"/>
      </rPr>
      <t xml:space="preserve">Заключительный баланс активов и пассивов
</t>
    </r>
    <r>
      <rPr>
        <b/>
        <sz val="12"/>
        <rFont val="Calibri"/>
        <family val="2"/>
        <scheme val="minor"/>
      </rPr>
      <t>Счета национального баланса активов и пассивов</t>
    </r>
    <r>
      <rPr>
        <b/>
        <sz val="12"/>
        <color theme="1"/>
        <rFont val="Calibri"/>
        <family val="2"/>
        <scheme val="minor"/>
      </rPr>
      <t xml:space="preserve">
</t>
    </r>
  </si>
  <si>
    <t xml:space="preserve">Проверка тождественности запас - поток 
</t>
  </si>
  <si>
    <t>Финансовые активы</t>
  </si>
  <si>
    <t>Финансовые обязательства</t>
  </si>
  <si>
    <t>Жилая недвижимость</t>
  </si>
  <si>
    <t>Валюта и депозиты</t>
  </si>
  <si>
    <t>Неипотечные кредиты</t>
  </si>
  <si>
    <t>Ипотечные кредиты</t>
  </si>
  <si>
    <t>Доли в акционерном капитале</t>
  </si>
  <si>
    <t>Доли/паи инвестиционных фондов</t>
  </si>
  <si>
    <t>Чистая стоимость</t>
  </si>
  <si>
    <t>Чистое сбережение (располагаемый доход за вычетом потребления домохозяйств)</t>
  </si>
  <si>
    <t>Чистое кредитование/заимствование</t>
  </si>
  <si>
    <t>Чистые финансовые инвестиции</t>
  </si>
  <si>
    <t xml:space="preserve">Чистая стоимость	</t>
  </si>
  <si>
    <t xml:space="preserve">Чистые капитальные трансферты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</si>
</sst>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left" vertical="center" indent="1"/>
    </xf>
    <xf numFmtId="3" fontId="0" fillId="0" borderId="2" xfId="0" applyNumberFormat="1" applyBorder="1"/>
    <xf numFmtId="3" fontId="0" fillId="0" borderId="0" xfId="0" applyNumberFormat="1"/>
    <xf numFmtId="3" fontId="0" fillId="3" borderId="2" xfId="0" applyNumberFormat="1" applyFill="1" applyBorder="1"/>
    <xf numFmtId="0" fontId="5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 wrapText="1"/>
    </xf>
    <xf numFmtId="3" fontId="0" fillId="6" borderId="2" xfId="0" applyNumberFormat="1" applyFill="1" applyBorder="1"/>
    <xf numFmtId="3" fontId="0" fillId="7" borderId="2" xfId="0" applyNumberFormat="1" applyFill="1" applyBorder="1"/>
    <xf numFmtId="3" fontId="0" fillId="8" borderId="2" xfId="0" applyNumberFormat="1" applyFill="1" applyBorder="1"/>
    <xf numFmtId="3" fontId="9" fillId="0" borderId="2" xfId="0" applyNumberFormat="1" applyFont="1" applyBorder="1"/>
    <xf numFmtId="3" fontId="9" fillId="9" borderId="8" xfId="0" applyNumberFormat="1" applyFont="1" applyFill="1" applyBorder="1"/>
    <xf numFmtId="3" fontId="0" fillId="9" borderId="8" xfId="0" applyNumberFormat="1" applyFill="1" applyBorder="1"/>
    <xf numFmtId="3" fontId="9" fillId="9" borderId="9" xfId="0" applyNumberFormat="1" applyFont="1" applyFill="1" applyBorder="1"/>
    <xf numFmtId="3" fontId="9" fillId="9" borderId="0" xfId="0" applyNumberFormat="1" applyFont="1" applyFill="1"/>
    <xf numFmtId="3" fontId="0" fillId="9" borderId="0" xfId="0" applyNumberFormat="1" applyFill="1"/>
    <xf numFmtId="3" fontId="9" fillId="9" borderId="10" xfId="0" applyNumberFormat="1" applyFont="1" applyFill="1" applyBorder="1"/>
    <xf numFmtId="3" fontId="9" fillId="9" borderId="11" xfId="0" applyNumberFormat="1" applyFont="1" applyFill="1" applyBorder="1"/>
    <xf numFmtId="3" fontId="0" fillId="9" borderId="11" xfId="0" applyNumberFormat="1" applyFill="1" applyBorder="1"/>
    <xf numFmtId="3" fontId="9" fillId="9" borderId="12" xfId="0" applyNumberFormat="1" applyFont="1" applyFill="1" applyBorder="1"/>
    <xf numFmtId="0" fontId="1" fillId="0" borderId="0" xfId="0" applyFont="1" applyAlignment="1">
      <alignment horizontal="center"/>
    </xf>
    <xf numFmtId="0" fontId="0" fillId="10" borderId="2" xfId="0" applyFill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4" fillId="0" borderId="7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7912-7CC7-4503-A7BD-C8D87D6E1F10}">
  <dimension ref="B3:M82"/>
  <sheetViews>
    <sheetView tabSelected="1" workbookViewId="0">
      <selection activeCell="B22" sqref="B22"/>
    </sheetView>
  </sheetViews>
  <sheetFormatPr defaultRowHeight="12.75" x14ac:dyDescent="0.2"/>
  <cols>
    <col min="1" max="1" width="4.28515625" customWidth="1"/>
    <col min="2" max="2" width="35.7109375" customWidth="1"/>
    <col min="3" max="3" width="20.28515625" customWidth="1"/>
    <col min="4" max="4" width="14.85546875" customWidth="1"/>
    <col min="5" max="5" width="32" customWidth="1"/>
    <col min="6" max="6" width="30.7109375" customWidth="1"/>
    <col min="7" max="7" width="20.7109375" hidden="1" customWidth="1"/>
    <col min="8" max="8" width="5" customWidth="1"/>
    <col min="9" max="9" width="30.7109375" customWidth="1"/>
    <col min="10" max="10" width="20.7109375" hidden="1" customWidth="1"/>
    <col min="11" max="11" width="5" customWidth="1"/>
    <col min="12" max="12" width="30.7109375" customWidth="1"/>
    <col min="13" max="13" width="20.7109375" hidden="1" customWidth="1"/>
    <col min="16" max="16" width="9.85546875" bestFit="1" customWidth="1"/>
    <col min="17" max="18" width="11.42578125" bestFit="1" customWidth="1"/>
    <col min="19" max="19" width="9.85546875" bestFit="1" customWidth="1"/>
    <col min="20" max="20" width="11.42578125" bestFit="1" customWidth="1"/>
  </cols>
  <sheetData>
    <row r="3" spans="2:13" x14ac:dyDescent="0.2">
      <c r="B3" t="s">
        <v>9</v>
      </c>
      <c r="F3" s="23" t="s">
        <v>6</v>
      </c>
      <c r="I3" s="23" t="s">
        <v>7</v>
      </c>
      <c r="L3" s="23" t="s">
        <v>8</v>
      </c>
    </row>
    <row r="5" spans="2:13" ht="27.75" customHeight="1" x14ac:dyDescent="0.2">
      <c r="B5" s="25" t="s">
        <v>10</v>
      </c>
      <c r="C5" s="1" t="s">
        <v>11</v>
      </c>
      <c r="D5" s="2" t="s">
        <v>0</v>
      </c>
      <c r="E5" s="3" t="s">
        <v>20</v>
      </c>
      <c r="F5" s="4">
        <v>0</v>
      </c>
      <c r="G5" s="4">
        <v>0</v>
      </c>
      <c r="H5" s="5"/>
      <c r="I5" s="6">
        <f>F59</f>
        <v>0</v>
      </c>
      <c r="J5" s="6">
        <f>G59</f>
        <v>0</v>
      </c>
      <c r="K5" s="5"/>
      <c r="L5" s="6">
        <f>I59</f>
        <v>675000</v>
      </c>
      <c r="M5" s="6">
        <f>J59</f>
        <v>0</v>
      </c>
    </row>
    <row r="6" spans="2:13" ht="15" customHeight="1" x14ac:dyDescent="0.2">
      <c r="B6" s="46"/>
      <c r="C6" s="28" t="s">
        <v>18</v>
      </c>
      <c r="D6" s="7" t="s">
        <v>1</v>
      </c>
      <c r="E6" s="8" t="s">
        <v>21</v>
      </c>
      <c r="F6" s="4">
        <v>0</v>
      </c>
      <c r="G6" s="4">
        <v>0</v>
      </c>
      <c r="H6" s="5"/>
      <c r="I6" s="6">
        <f>F60</f>
        <v>85000</v>
      </c>
      <c r="J6" s="6">
        <f>G60</f>
        <v>0</v>
      </c>
      <c r="K6" s="5"/>
      <c r="L6" s="6">
        <f>I60</f>
        <v>15000</v>
      </c>
      <c r="M6" s="6">
        <f>J60</f>
        <v>0</v>
      </c>
    </row>
    <row r="7" spans="2:13" ht="15" customHeight="1" x14ac:dyDescent="0.2">
      <c r="B7" s="46"/>
      <c r="C7" s="29"/>
      <c r="D7" s="7" t="s">
        <v>4</v>
      </c>
      <c r="E7" s="24" t="s">
        <v>22</v>
      </c>
      <c r="F7" s="4">
        <v>0</v>
      </c>
      <c r="G7" s="4">
        <v>0</v>
      </c>
      <c r="H7" s="5"/>
      <c r="I7" s="6">
        <f t="shared" ref="I7:J15" si="0">F61</f>
        <v>0</v>
      </c>
      <c r="J7" s="6">
        <f t="shared" si="0"/>
        <v>0</v>
      </c>
      <c r="K7" s="5"/>
      <c r="L7" s="6">
        <f t="shared" ref="L7:M15" si="1">I61</f>
        <v>0</v>
      </c>
      <c r="M7" s="6">
        <f t="shared" si="1"/>
        <v>0</v>
      </c>
    </row>
    <row r="8" spans="2:13" ht="15" customHeight="1" x14ac:dyDescent="0.2">
      <c r="B8" s="46"/>
      <c r="C8" s="29"/>
      <c r="D8" s="7" t="s">
        <v>5</v>
      </c>
      <c r="E8" s="8" t="s">
        <v>23</v>
      </c>
      <c r="F8" s="4">
        <v>0</v>
      </c>
      <c r="G8" s="4">
        <v>0</v>
      </c>
      <c r="H8" s="5"/>
      <c r="I8" s="6">
        <f t="shared" si="0"/>
        <v>0</v>
      </c>
      <c r="J8" s="6">
        <f t="shared" si="0"/>
        <v>0</v>
      </c>
      <c r="K8" s="5"/>
      <c r="L8" s="6">
        <f t="shared" si="1"/>
        <v>0</v>
      </c>
      <c r="M8" s="6">
        <f t="shared" si="1"/>
        <v>0</v>
      </c>
    </row>
    <row r="9" spans="2:13" ht="15" customHeight="1" x14ac:dyDescent="0.2">
      <c r="B9" s="46"/>
      <c r="C9" s="29"/>
      <c r="D9" s="7" t="s">
        <v>2</v>
      </c>
      <c r="E9" s="8" t="s">
        <v>24</v>
      </c>
      <c r="F9" s="4">
        <v>0</v>
      </c>
      <c r="G9" s="4">
        <v>0</v>
      </c>
      <c r="H9" s="5"/>
      <c r="I9" s="6">
        <f t="shared" si="0"/>
        <v>0</v>
      </c>
      <c r="J9" s="6">
        <f t="shared" si="0"/>
        <v>0</v>
      </c>
      <c r="K9" s="5"/>
      <c r="L9" s="6">
        <f t="shared" si="1"/>
        <v>0</v>
      </c>
      <c r="M9" s="6">
        <f t="shared" si="1"/>
        <v>0</v>
      </c>
    </row>
    <row r="10" spans="2:13" ht="15" customHeight="1" x14ac:dyDescent="0.2">
      <c r="B10" s="46"/>
      <c r="C10" s="30"/>
      <c r="D10" s="7" t="s">
        <v>3</v>
      </c>
      <c r="E10" s="8" t="s">
        <v>25</v>
      </c>
      <c r="F10" s="4">
        <v>0</v>
      </c>
      <c r="G10" s="4">
        <v>0</v>
      </c>
      <c r="H10" s="5"/>
      <c r="I10" s="6">
        <f t="shared" si="0"/>
        <v>5000</v>
      </c>
      <c r="J10" s="6">
        <f t="shared" si="0"/>
        <v>0</v>
      </c>
      <c r="K10" s="5"/>
      <c r="L10" s="6">
        <f t="shared" si="1"/>
        <v>7000</v>
      </c>
      <c r="M10" s="6">
        <f t="shared" si="1"/>
        <v>0</v>
      </c>
    </row>
    <row r="11" spans="2:13" ht="15" customHeight="1" x14ac:dyDescent="0.2">
      <c r="B11" s="46"/>
      <c r="C11" s="31" t="s">
        <v>19</v>
      </c>
      <c r="D11" s="9" t="s">
        <v>1</v>
      </c>
      <c r="E11" s="8" t="s">
        <v>21</v>
      </c>
      <c r="F11" s="4">
        <v>0</v>
      </c>
      <c r="G11" s="4">
        <v>0</v>
      </c>
      <c r="H11" s="5"/>
      <c r="I11" s="6">
        <f t="shared" si="0"/>
        <v>0</v>
      </c>
      <c r="J11" s="6">
        <f t="shared" si="0"/>
        <v>0</v>
      </c>
      <c r="K11" s="5"/>
      <c r="L11" s="6">
        <f t="shared" si="1"/>
        <v>0</v>
      </c>
      <c r="M11" s="6">
        <f t="shared" si="1"/>
        <v>0</v>
      </c>
    </row>
    <row r="12" spans="2:13" ht="15" customHeight="1" x14ac:dyDescent="0.2">
      <c r="B12" s="46"/>
      <c r="C12" s="32"/>
      <c r="D12" s="7" t="s">
        <v>4</v>
      </c>
      <c r="E12" s="24" t="s">
        <v>22</v>
      </c>
      <c r="F12" s="4">
        <v>20000</v>
      </c>
      <c r="G12" s="4">
        <v>0</v>
      </c>
      <c r="H12" s="5"/>
      <c r="I12" s="6">
        <f t="shared" si="0"/>
        <v>20000</v>
      </c>
      <c r="J12" s="6">
        <f t="shared" si="0"/>
        <v>0</v>
      </c>
      <c r="K12" s="5"/>
      <c r="L12" s="6">
        <f t="shared" si="1"/>
        <v>75000</v>
      </c>
      <c r="M12" s="6">
        <f t="shared" si="1"/>
        <v>0</v>
      </c>
    </row>
    <row r="13" spans="2:13" ht="15" customHeight="1" x14ac:dyDescent="0.2">
      <c r="B13" s="46"/>
      <c r="C13" s="32"/>
      <c r="D13" s="7" t="s">
        <v>5</v>
      </c>
      <c r="E13" s="8" t="s">
        <v>23</v>
      </c>
      <c r="F13" s="4">
        <v>0</v>
      </c>
      <c r="G13" s="4">
        <v>0</v>
      </c>
      <c r="H13" s="5"/>
      <c r="I13" s="6">
        <f t="shared" si="0"/>
        <v>0</v>
      </c>
      <c r="J13" s="6">
        <f t="shared" si="0"/>
        <v>0</v>
      </c>
      <c r="K13" s="5"/>
      <c r="L13" s="6">
        <f t="shared" si="1"/>
        <v>480000</v>
      </c>
      <c r="M13" s="6">
        <f t="shared" si="1"/>
        <v>0</v>
      </c>
    </row>
    <row r="14" spans="2:13" ht="15" customHeight="1" x14ac:dyDescent="0.2">
      <c r="B14" s="46"/>
      <c r="C14" s="32"/>
      <c r="D14" s="9" t="s">
        <v>2</v>
      </c>
      <c r="E14" s="8" t="s">
        <v>24</v>
      </c>
      <c r="F14" s="4">
        <v>0</v>
      </c>
      <c r="G14" s="4">
        <v>0</v>
      </c>
      <c r="H14" s="5"/>
      <c r="I14" s="6">
        <f t="shared" si="0"/>
        <v>0</v>
      </c>
      <c r="J14" s="6">
        <f t="shared" si="0"/>
        <v>0</v>
      </c>
      <c r="K14" s="5"/>
      <c r="L14" s="6">
        <f t="shared" si="1"/>
        <v>0</v>
      </c>
      <c r="M14" s="6">
        <f t="shared" si="1"/>
        <v>0</v>
      </c>
    </row>
    <row r="15" spans="2:13" ht="15" customHeight="1" x14ac:dyDescent="0.2">
      <c r="B15" s="46"/>
      <c r="C15" s="33"/>
      <c r="D15" s="9" t="s">
        <v>3</v>
      </c>
      <c r="E15" s="8" t="s">
        <v>25</v>
      </c>
      <c r="F15" s="4">
        <v>0</v>
      </c>
      <c r="G15" s="4">
        <v>0</v>
      </c>
      <c r="H15" s="5"/>
      <c r="I15" s="6">
        <f t="shared" si="0"/>
        <v>0</v>
      </c>
      <c r="J15" s="6">
        <f t="shared" si="0"/>
        <v>0</v>
      </c>
      <c r="K15" s="5"/>
      <c r="L15" s="6">
        <f t="shared" si="1"/>
        <v>0</v>
      </c>
      <c r="M15" s="6">
        <f t="shared" si="1"/>
        <v>0</v>
      </c>
    </row>
    <row r="16" spans="2:13" ht="15" customHeight="1" x14ac:dyDescent="0.2">
      <c r="B16" s="47"/>
      <c r="C16" s="37" t="s">
        <v>26</v>
      </c>
      <c r="D16" s="38"/>
      <c r="E16" s="39"/>
      <c r="F16" s="10">
        <f>SUM(F5:F10)-SUM(F11:F15)</f>
        <v>-20000</v>
      </c>
      <c r="G16" s="10">
        <f>SUM(G5:G10)-SUM(G11:G15)</f>
        <v>0</v>
      </c>
      <c r="H16" s="5"/>
      <c r="I16" s="10">
        <f t="shared" ref="I16:J16" si="2">SUM(I5:I10)-SUM(I11:I15)</f>
        <v>70000</v>
      </c>
      <c r="J16" s="10">
        <f t="shared" si="2"/>
        <v>0</v>
      </c>
      <c r="K16" s="5"/>
      <c r="L16" s="10">
        <f t="shared" ref="L16:M16" si="3">SUM(L5:L10)-SUM(L11:L15)</f>
        <v>142000</v>
      </c>
      <c r="M16" s="10">
        <f t="shared" si="3"/>
        <v>0</v>
      </c>
    </row>
    <row r="17" spans="2:13" x14ac:dyDescent="0.2">
      <c r="F17" s="5"/>
      <c r="G17" s="5"/>
      <c r="H17" s="5"/>
      <c r="I17" s="5"/>
      <c r="J17" s="5"/>
      <c r="K17" s="5"/>
      <c r="L17" s="5"/>
      <c r="M17" s="5"/>
    </row>
    <row r="18" spans="2:13" ht="29.25" customHeight="1" x14ac:dyDescent="0.2">
      <c r="B18" s="48" t="s">
        <v>12</v>
      </c>
      <c r="C18" s="40" t="s">
        <v>27</v>
      </c>
      <c r="D18" s="41"/>
      <c r="E18" s="42"/>
      <c r="F18" s="11">
        <v>90000</v>
      </c>
      <c r="G18" s="11">
        <v>0</v>
      </c>
      <c r="H18" s="5"/>
      <c r="I18" s="11">
        <v>50000</v>
      </c>
      <c r="J18" s="11">
        <v>0</v>
      </c>
      <c r="K18" s="5"/>
      <c r="L18" s="11">
        <v>50000</v>
      </c>
      <c r="M18" s="11">
        <v>0</v>
      </c>
    </row>
    <row r="19" spans="2:13" ht="15" customHeight="1" x14ac:dyDescent="0.2">
      <c r="B19" s="35"/>
      <c r="C19" s="43" t="s">
        <v>31</v>
      </c>
      <c r="D19" s="44"/>
      <c r="E19" s="45"/>
      <c r="F19" s="4"/>
      <c r="G19" s="4">
        <v>-20000</v>
      </c>
      <c r="H19" s="5"/>
      <c r="I19" s="4">
        <v>20000</v>
      </c>
      <c r="J19" s="4">
        <v>-20000</v>
      </c>
      <c r="K19" s="5"/>
      <c r="L19" s="4">
        <v>0</v>
      </c>
      <c r="M19" s="4">
        <v>0</v>
      </c>
    </row>
    <row r="20" spans="2:13" ht="27.75" customHeight="1" x14ac:dyDescent="0.2">
      <c r="B20" s="35"/>
      <c r="C20" s="1" t="s">
        <v>11</v>
      </c>
      <c r="D20" s="2" t="s">
        <v>0</v>
      </c>
      <c r="E20" s="3" t="s">
        <v>20</v>
      </c>
      <c r="F20" s="4">
        <v>0</v>
      </c>
      <c r="G20" s="4">
        <v>0</v>
      </c>
      <c r="H20" s="5"/>
      <c r="I20" s="4">
        <v>675000</v>
      </c>
      <c r="J20" s="4">
        <v>0</v>
      </c>
      <c r="K20" s="5"/>
      <c r="L20" s="4">
        <v>0</v>
      </c>
      <c r="M20" s="4">
        <v>0</v>
      </c>
    </row>
    <row r="21" spans="2:13" ht="15" customHeight="1" x14ac:dyDescent="0.2">
      <c r="B21" s="36"/>
      <c r="C21" s="40" t="s">
        <v>28</v>
      </c>
      <c r="D21" s="41"/>
      <c r="E21" s="42"/>
      <c r="F21" s="11">
        <f>F18+F19-F20</f>
        <v>90000</v>
      </c>
      <c r="G21" s="12"/>
      <c r="H21" s="5"/>
      <c r="I21" s="11">
        <f>I18+I19-I20</f>
        <v>-605000</v>
      </c>
      <c r="J21" s="12"/>
      <c r="K21" s="5"/>
      <c r="L21" s="11">
        <f>L18+L19-L20</f>
        <v>50000</v>
      </c>
      <c r="M21" s="12"/>
    </row>
    <row r="22" spans="2:13" x14ac:dyDescent="0.2">
      <c r="F22" s="5"/>
      <c r="G22" s="5"/>
      <c r="H22" s="5"/>
      <c r="I22" s="5"/>
      <c r="J22" s="5"/>
      <c r="K22" s="5"/>
      <c r="L22" s="5"/>
      <c r="M22" s="5"/>
    </row>
    <row r="23" spans="2:13" ht="15" customHeight="1" x14ac:dyDescent="0.25">
      <c r="B23" s="34" t="s">
        <v>13</v>
      </c>
      <c r="C23" s="28" t="s">
        <v>18</v>
      </c>
      <c r="D23" s="7" t="s">
        <v>1</v>
      </c>
      <c r="E23" s="8" t="s">
        <v>21</v>
      </c>
      <c r="F23" s="4">
        <v>85000</v>
      </c>
      <c r="G23" s="4">
        <v>0</v>
      </c>
      <c r="H23" s="5"/>
      <c r="I23" s="13">
        <f>50000-100000-20000</f>
        <v>-70000</v>
      </c>
      <c r="J23" s="4">
        <v>0</v>
      </c>
      <c r="K23" s="5"/>
      <c r="L23" s="4">
        <f>50000-10000-20000-15000</f>
        <v>5000</v>
      </c>
      <c r="M23" s="4">
        <v>0</v>
      </c>
    </row>
    <row r="24" spans="2:13" ht="15" customHeight="1" x14ac:dyDescent="0.2">
      <c r="B24" s="35"/>
      <c r="C24" s="29"/>
      <c r="D24" s="7" t="s">
        <v>4</v>
      </c>
      <c r="E24" s="24" t="s">
        <v>22</v>
      </c>
      <c r="F24" s="4">
        <v>0</v>
      </c>
      <c r="G24" s="4">
        <v>0</v>
      </c>
      <c r="H24" s="5"/>
      <c r="I24" s="4">
        <v>0</v>
      </c>
      <c r="J24" s="4">
        <v>0</v>
      </c>
      <c r="K24" s="5"/>
      <c r="L24" s="4">
        <v>0</v>
      </c>
      <c r="M24" s="4">
        <v>0</v>
      </c>
    </row>
    <row r="25" spans="2:13" ht="15" customHeight="1" x14ac:dyDescent="0.2">
      <c r="B25" s="35"/>
      <c r="C25" s="29"/>
      <c r="D25" s="7" t="s">
        <v>5</v>
      </c>
      <c r="E25" s="8" t="s">
        <v>23</v>
      </c>
      <c r="F25" s="4">
        <v>0</v>
      </c>
      <c r="G25" s="4">
        <v>0</v>
      </c>
      <c r="H25" s="5"/>
      <c r="I25" s="4">
        <v>0</v>
      </c>
      <c r="J25" s="4">
        <v>0</v>
      </c>
      <c r="K25" s="5"/>
      <c r="L25" s="4">
        <v>0</v>
      </c>
      <c r="M25" s="4">
        <v>0</v>
      </c>
    </row>
    <row r="26" spans="2:13" ht="15" customHeight="1" x14ac:dyDescent="0.2">
      <c r="B26" s="35"/>
      <c r="C26" s="29"/>
      <c r="D26" s="7" t="s">
        <v>2</v>
      </c>
      <c r="E26" s="8" t="s">
        <v>24</v>
      </c>
      <c r="F26" s="4">
        <v>0</v>
      </c>
      <c r="G26" s="4">
        <v>0</v>
      </c>
      <c r="H26" s="5"/>
      <c r="I26" s="4">
        <v>0</v>
      </c>
      <c r="J26" s="4">
        <v>0</v>
      </c>
      <c r="K26" s="5"/>
      <c r="L26" s="4">
        <v>0</v>
      </c>
      <c r="M26" s="4">
        <v>0</v>
      </c>
    </row>
    <row r="27" spans="2:13" ht="15" customHeight="1" x14ac:dyDescent="0.2">
      <c r="B27" s="35"/>
      <c r="C27" s="30"/>
      <c r="D27" s="7" t="s">
        <v>3</v>
      </c>
      <c r="E27" s="8" t="s">
        <v>25</v>
      </c>
      <c r="F27" s="4">
        <v>5000</v>
      </c>
      <c r="G27" s="4">
        <v>0</v>
      </c>
      <c r="H27" s="5"/>
      <c r="I27" s="4">
        <v>0</v>
      </c>
      <c r="J27" s="4">
        <v>0</v>
      </c>
      <c r="K27" s="5"/>
      <c r="L27" s="4">
        <v>10000</v>
      </c>
      <c r="M27" s="4">
        <v>0</v>
      </c>
    </row>
    <row r="28" spans="2:13" ht="15" customHeight="1" x14ac:dyDescent="0.2">
      <c r="B28" s="35"/>
      <c r="C28" s="31" t="s">
        <v>19</v>
      </c>
      <c r="D28" s="9" t="s">
        <v>1</v>
      </c>
      <c r="E28" s="8" t="s">
        <v>21</v>
      </c>
      <c r="F28" s="4">
        <v>0</v>
      </c>
      <c r="G28" s="4">
        <v>0</v>
      </c>
      <c r="H28" s="5"/>
      <c r="I28" s="4">
        <v>0</v>
      </c>
      <c r="J28" s="4">
        <v>0</v>
      </c>
      <c r="K28" s="5"/>
      <c r="L28" s="4">
        <v>0</v>
      </c>
      <c r="M28" s="4">
        <v>0</v>
      </c>
    </row>
    <row r="29" spans="2:13" ht="15" customHeight="1" x14ac:dyDescent="0.25">
      <c r="B29" s="35"/>
      <c r="C29" s="32"/>
      <c r="D29" s="7" t="s">
        <v>4</v>
      </c>
      <c r="E29" s="24" t="s">
        <v>22</v>
      </c>
      <c r="F29" s="4">
        <v>0</v>
      </c>
      <c r="G29" s="4">
        <v>0</v>
      </c>
      <c r="H29" s="5"/>
      <c r="I29" s="13">
        <f>75000-20000</f>
        <v>55000</v>
      </c>
      <c r="J29" s="4">
        <v>0</v>
      </c>
      <c r="K29" s="5"/>
      <c r="L29" s="4">
        <v>-15000</v>
      </c>
      <c r="M29" s="4">
        <v>0</v>
      </c>
    </row>
    <row r="30" spans="2:13" ht="15" customHeight="1" x14ac:dyDescent="0.2">
      <c r="B30" s="35"/>
      <c r="C30" s="32"/>
      <c r="D30" s="7" t="s">
        <v>5</v>
      </c>
      <c r="E30" s="8" t="s">
        <v>23</v>
      </c>
      <c r="F30" s="4">
        <v>0</v>
      </c>
      <c r="G30" s="4">
        <v>0</v>
      </c>
      <c r="H30" s="5"/>
      <c r="I30" s="4">
        <f>500000-20000</f>
        <v>480000</v>
      </c>
      <c r="J30" s="4">
        <v>0</v>
      </c>
      <c r="K30" s="5"/>
      <c r="L30" s="4">
        <v>-20000</v>
      </c>
      <c r="M30" s="4">
        <v>0</v>
      </c>
    </row>
    <row r="31" spans="2:13" ht="15" customHeight="1" x14ac:dyDescent="0.2">
      <c r="B31" s="35"/>
      <c r="C31" s="32"/>
      <c r="D31" s="9" t="s">
        <v>2</v>
      </c>
      <c r="E31" s="8" t="s">
        <v>24</v>
      </c>
      <c r="F31" s="4">
        <v>0</v>
      </c>
      <c r="G31" s="4">
        <v>0</v>
      </c>
      <c r="H31" s="5"/>
      <c r="I31" s="4">
        <v>0</v>
      </c>
      <c r="J31" s="4">
        <v>0</v>
      </c>
      <c r="K31" s="5"/>
      <c r="L31" s="4">
        <v>0</v>
      </c>
      <c r="M31" s="4">
        <v>0</v>
      </c>
    </row>
    <row r="32" spans="2:13" ht="15" customHeight="1" x14ac:dyDescent="0.2">
      <c r="B32" s="35"/>
      <c r="C32" s="33"/>
      <c r="D32" s="9" t="s">
        <v>3</v>
      </c>
      <c r="E32" s="8" t="s">
        <v>25</v>
      </c>
      <c r="F32" s="4">
        <v>0</v>
      </c>
      <c r="G32" s="4">
        <v>0</v>
      </c>
      <c r="H32" s="5"/>
      <c r="I32" s="4">
        <v>0</v>
      </c>
      <c r="J32" s="4">
        <v>0</v>
      </c>
      <c r="K32" s="5"/>
      <c r="L32" s="4">
        <v>0</v>
      </c>
      <c r="M32" s="4">
        <v>0</v>
      </c>
    </row>
    <row r="33" spans="2:13" ht="15" customHeight="1" x14ac:dyDescent="0.2">
      <c r="B33" s="36"/>
      <c r="C33" s="40" t="s">
        <v>29</v>
      </c>
      <c r="D33" s="41"/>
      <c r="E33" s="42"/>
      <c r="F33" s="11">
        <f>SUM(F23:F27)-SUM(F28:F32)</f>
        <v>90000</v>
      </c>
      <c r="G33" s="11">
        <f>SUM(G23:G27)-SUM(G28:G32)</f>
        <v>0</v>
      </c>
      <c r="H33" s="5"/>
      <c r="I33" s="11">
        <f t="shared" ref="I33:J33" si="4">SUM(I23:I27)-SUM(I28:I32)</f>
        <v>-605000</v>
      </c>
      <c r="J33" s="11">
        <f t="shared" si="4"/>
        <v>0</v>
      </c>
      <c r="K33" s="5"/>
      <c r="L33" s="11">
        <f t="shared" ref="L33:M33" si="5">SUM(L23:L27)-SUM(L28:L32)</f>
        <v>50000</v>
      </c>
      <c r="M33" s="11">
        <f t="shared" si="5"/>
        <v>0</v>
      </c>
    </row>
    <row r="34" spans="2:13" x14ac:dyDescent="0.2">
      <c r="F34" s="5"/>
      <c r="G34" s="5"/>
      <c r="H34" s="5"/>
      <c r="I34" s="5"/>
      <c r="J34" s="5"/>
      <c r="K34" s="5"/>
      <c r="L34" s="5"/>
      <c r="M34" s="5"/>
    </row>
    <row r="35" spans="2:13" ht="27" customHeight="1" x14ac:dyDescent="0.2">
      <c r="B35" s="34" t="s">
        <v>14</v>
      </c>
      <c r="C35" s="1" t="s">
        <v>11</v>
      </c>
      <c r="D35" s="2" t="s">
        <v>0</v>
      </c>
      <c r="E35" s="3" t="s">
        <v>20</v>
      </c>
      <c r="F35" s="12">
        <v>0</v>
      </c>
      <c r="G35" s="12">
        <v>0</v>
      </c>
      <c r="H35" s="5"/>
      <c r="I35" s="4">
        <v>0</v>
      </c>
      <c r="J35" s="4">
        <v>0</v>
      </c>
      <c r="K35" s="5"/>
      <c r="L35" s="4">
        <v>150000</v>
      </c>
      <c r="M35" s="4">
        <v>0</v>
      </c>
    </row>
    <row r="36" spans="2:13" ht="15" customHeight="1" x14ac:dyDescent="0.2">
      <c r="B36" s="35"/>
      <c r="C36" s="28" t="s">
        <v>18</v>
      </c>
      <c r="D36" s="7" t="s">
        <v>1</v>
      </c>
      <c r="E36" s="8" t="s">
        <v>21</v>
      </c>
      <c r="F36" s="12">
        <v>0</v>
      </c>
      <c r="G36" s="12">
        <v>0</v>
      </c>
      <c r="H36" s="5"/>
      <c r="I36" s="4">
        <v>0</v>
      </c>
      <c r="J36" s="4">
        <v>0</v>
      </c>
      <c r="K36" s="5"/>
      <c r="L36" s="4">
        <v>0</v>
      </c>
      <c r="M36" s="4">
        <v>0</v>
      </c>
    </row>
    <row r="37" spans="2:13" ht="15" customHeight="1" x14ac:dyDescent="0.2">
      <c r="B37" s="35"/>
      <c r="C37" s="29"/>
      <c r="D37" s="7" t="s">
        <v>4</v>
      </c>
      <c r="E37" s="24" t="s">
        <v>22</v>
      </c>
      <c r="F37" s="12">
        <v>0</v>
      </c>
      <c r="G37" s="12">
        <v>0</v>
      </c>
      <c r="H37" s="5"/>
      <c r="I37" s="4">
        <v>0</v>
      </c>
      <c r="J37" s="4">
        <v>0</v>
      </c>
      <c r="K37" s="5"/>
      <c r="L37" s="4">
        <v>0</v>
      </c>
      <c r="M37" s="4">
        <v>0</v>
      </c>
    </row>
    <row r="38" spans="2:13" ht="15" customHeight="1" x14ac:dyDescent="0.2">
      <c r="B38" s="35"/>
      <c r="C38" s="29"/>
      <c r="D38" s="7" t="s">
        <v>5</v>
      </c>
      <c r="E38" s="8" t="s">
        <v>23</v>
      </c>
      <c r="F38" s="12">
        <v>0</v>
      </c>
      <c r="G38" s="12">
        <v>0</v>
      </c>
      <c r="H38" s="5"/>
      <c r="I38" s="4">
        <v>0</v>
      </c>
      <c r="J38" s="4">
        <v>0</v>
      </c>
      <c r="K38" s="5"/>
      <c r="L38" s="4">
        <v>0</v>
      </c>
      <c r="M38" s="4">
        <v>0</v>
      </c>
    </row>
    <row r="39" spans="2:13" ht="15" customHeight="1" x14ac:dyDescent="0.2">
      <c r="B39" s="35"/>
      <c r="C39" s="29"/>
      <c r="D39" s="7" t="s">
        <v>2</v>
      </c>
      <c r="E39" s="8" t="s">
        <v>24</v>
      </c>
      <c r="F39" s="12">
        <v>0</v>
      </c>
      <c r="G39" s="12">
        <v>0</v>
      </c>
      <c r="H39" s="5"/>
      <c r="I39" s="4">
        <v>0</v>
      </c>
      <c r="J39" s="4">
        <v>0</v>
      </c>
      <c r="K39" s="5"/>
      <c r="L39" s="4">
        <v>0</v>
      </c>
      <c r="M39" s="4">
        <v>0</v>
      </c>
    </row>
    <row r="40" spans="2:13" ht="15" customHeight="1" x14ac:dyDescent="0.2">
      <c r="B40" s="35"/>
      <c r="C40" s="30"/>
      <c r="D40" s="7" t="s">
        <v>3</v>
      </c>
      <c r="E40" s="8" t="s">
        <v>25</v>
      </c>
      <c r="F40" s="12">
        <v>0</v>
      </c>
      <c r="G40" s="12">
        <v>0</v>
      </c>
      <c r="H40" s="5"/>
      <c r="I40" s="4">
        <v>2000</v>
      </c>
      <c r="J40" s="4">
        <v>0</v>
      </c>
      <c r="K40" s="5"/>
      <c r="L40" s="4">
        <v>3000</v>
      </c>
      <c r="M40" s="4">
        <v>0</v>
      </c>
    </row>
    <row r="41" spans="2:13" ht="15" customHeight="1" x14ac:dyDescent="0.2">
      <c r="B41" s="35"/>
      <c r="C41" s="31" t="s">
        <v>19</v>
      </c>
      <c r="D41" s="9" t="s">
        <v>1</v>
      </c>
      <c r="E41" s="8" t="s">
        <v>21</v>
      </c>
      <c r="F41" s="12">
        <v>0</v>
      </c>
      <c r="G41" s="12">
        <v>0</v>
      </c>
      <c r="H41" s="5"/>
      <c r="I41" s="4">
        <v>0</v>
      </c>
      <c r="J41" s="4">
        <v>0</v>
      </c>
      <c r="K41" s="5"/>
      <c r="L41" s="4">
        <v>0</v>
      </c>
      <c r="M41" s="4">
        <v>0</v>
      </c>
    </row>
    <row r="42" spans="2:13" ht="15" customHeight="1" x14ac:dyDescent="0.2">
      <c r="B42" s="35"/>
      <c r="C42" s="32"/>
      <c r="D42" s="7" t="s">
        <v>4</v>
      </c>
      <c r="E42" s="24" t="s">
        <v>22</v>
      </c>
      <c r="F42" s="12">
        <v>0</v>
      </c>
      <c r="G42" s="12">
        <v>0</v>
      </c>
      <c r="H42" s="5"/>
      <c r="I42" s="4">
        <v>0</v>
      </c>
      <c r="J42" s="4">
        <v>0</v>
      </c>
      <c r="K42" s="5"/>
      <c r="L42" s="4">
        <v>0</v>
      </c>
      <c r="M42" s="4">
        <v>0</v>
      </c>
    </row>
    <row r="43" spans="2:13" ht="15" customHeight="1" x14ac:dyDescent="0.2">
      <c r="B43" s="35"/>
      <c r="C43" s="32"/>
      <c r="D43" s="7" t="s">
        <v>5</v>
      </c>
      <c r="E43" s="8" t="s">
        <v>23</v>
      </c>
      <c r="F43" s="12">
        <v>0</v>
      </c>
      <c r="G43" s="12">
        <v>0</v>
      </c>
      <c r="H43" s="5"/>
      <c r="I43" s="4">
        <v>0</v>
      </c>
      <c r="J43" s="4">
        <v>0</v>
      </c>
      <c r="K43" s="5"/>
      <c r="L43" s="4">
        <v>0</v>
      </c>
      <c r="M43" s="4">
        <v>0</v>
      </c>
    </row>
    <row r="44" spans="2:13" ht="15" customHeight="1" x14ac:dyDescent="0.2">
      <c r="B44" s="35"/>
      <c r="C44" s="32"/>
      <c r="D44" s="9" t="s">
        <v>2</v>
      </c>
      <c r="E44" s="8" t="s">
        <v>24</v>
      </c>
      <c r="F44" s="12">
        <v>0</v>
      </c>
      <c r="G44" s="12">
        <v>0</v>
      </c>
      <c r="H44" s="5"/>
      <c r="I44" s="4">
        <v>0</v>
      </c>
      <c r="J44" s="4">
        <v>0</v>
      </c>
      <c r="K44" s="5"/>
      <c r="L44" s="4">
        <v>0</v>
      </c>
      <c r="M44" s="4">
        <v>0</v>
      </c>
    </row>
    <row r="45" spans="2:13" ht="15" customHeight="1" x14ac:dyDescent="0.2">
      <c r="B45" s="36"/>
      <c r="C45" s="33"/>
      <c r="D45" s="9" t="s">
        <v>3</v>
      </c>
      <c r="E45" s="8" t="s">
        <v>25</v>
      </c>
      <c r="F45" s="12">
        <v>0</v>
      </c>
      <c r="G45" s="12">
        <v>0</v>
      </c>
      <c r="H45" s="5"/>
      <c r="I45" s="4">
        <v>0</v>
      </c>
      <c r="J45" s="4">
        <v>0</v>
      </c>
      <c r="K45" s="5"/>
      <c r="L45" s="4">
        <v>0</v>
      </c>
      <c r="M45" s="4">
        <v>0</v>
      </c>
    </row>
    <row r="46" spans="2:13" x14ac:dyDescent="0.2">
      <c r="F46" s="5"/>
      <c r="G46" s="5"/>
      <c r="H46" s="5"/>
      <c r="I46" s="5"/>
      <c r="J46" s="5"/>
      <c r="K46" s="5"/>
      <c r="L46" s="5"/>
      <c r="M46" s="5"/>
    </row>
    <row r="47" spans="2:13" ht="26.25" customHeight="1" x14ac:dyDescent="0.2">
      <c r="B47" s="34" t="s">
        <v>15</v>
      </c>
      <c r="C47" s="1" t="s">
        <v>11</v>
      </c>
      <c r="D47" s="2" t="s">
        <v>0</v>
      </c>
      <c r="E47" s="3" t="s">
        <v>20</v>
      </c>
      <c r="F47" s="12">
        <v>0</v>
      </c>
      <c r="G47" s="12">
        <v>0</v>
      </c>
      <c r="H47" s="5"/>
      <c r="I47" s="4">
        <v>0</v>
      </c>
      <c r="J47" s="4">
        <v>0</v>
      </c>
      <c r="K47" s="5"/>
      <c r="L47" s="4">
        <v>0</v>
      </c>
      <c r="M47" s="4">
        <v>0</v>
      </c>
    </row>
    <row r="48" spans="2:13" ht="15" customHeight="1" x14ac:dyDescent="0.2">
      <c r="B48" s="35"/>
      <c r="C48" s="28" t="s">
        <v>18</v>
      </c>
      <c r="D48" s="7" t="s">
        <v>1</v>
      </c>
      <c r="E48" s="8" t="s">
        <v>21</v>
      </c>
      <c r="F48" s="12">
        <v>0</v>
      </c>
      <c r="G48" s="12">
        <v>0</v>
      </c>
      <c r="H48" s="5"/>
      <c r="I48" s="4">
        <v>0</v>
      </c>
      <c r="J48" s="4">
        <v>0</v>
      </c>
      <c r="K48" s="5"/>
      <c r="L48" s="4">
        <v>0</v>
      </c>
      <c r="M48" s="4">
        <v>0</v>
      </c>
    </row>
    <row r="49" spans="2:13" ht="15" customHeight="1" x14ac:dyDescent="0.2">
      <c r="B49" s="35"/>
      <c r="C49" s="29"/>
      <c r="D49" s="7" t="s">
        <v>4</v>
      </c>
      <c r="E49" s="24" t="s">
        <v>22</v>
      </c>
      <c r="F49" s="12">
        <v>0</v>
      </c>
      <c r="G49" s="12">
        <v>0</v>
      </c>
      <c r="H49" s="5"/>
      <c r="I49" s="4">
        <v>0</v>
      </c>
      <c r="J49" s="4">
        <v>0</v>
      </c>
      <c r="K49" s="5"/>
      <c r="L49" s="4">
        <v>0</v>
      </c>
      <c r="M49" s="4">
        <v>0</v>
      </c>
    </row>
    <row r="50" spans="2:13" ht="15" customHeight="1" x14ac:dyDescent="0.2">
      <c r="B50" s="35"/>
      <c r="C50" s="29"/>
      <c r="D50" s="7" t="s">
        <v>5</v>
      </c>
      <c r="E50" s="8" t="s">
        <v>23</v>
      </c>
      <c r="F50" s="12">
        <v>0</v>
      </c>
      <c r="G50" s="12">
        <v>0</v>
      </c>
      <c r="H50" s="5"/>
      <c r="I50" s="4">
        <v>0</v>
      </c>
      <c r="J50" s="4">
        <v>0</v>
      </c>
      <c r="K50" s="5"/>
      <c r="L50" s="4">
        <v>0</v>
      </c>
      <c r="M50" s="4">
        <v>0</v>
      </c>
    </row>
    <row r="51" spans="2:13" ht="15" customHeight="1" x14ac:dyDescent="0.2">
      <c r="B51" s="35"/>
      <c r="C51" s="29"/>
      <c r="D51" s="7" t="s">
        <v>2</v>
      </c>
      <c r="E51" s="8" t="s">
        <v>24</v>
      </c>
      <c r="F51" s="12">
        <v>0</v>
      </c>
      <c r="G51" s="12">
        <v>0</v>
      </c>
      <c r="H51" s="5"/>
      <c r="I51" s="4">
        <v>0</v>
      </c>
      <c r="J51" s="4">
        <v>0</v>
      </c>
      <c r="K51" s="5"/>
      <c r="L51" s="4">
        <v>0</v>
      </c>
      <c r="M51" s="4">
        <v>0</v>
      </c>
    </row>
    <row r="52" spans="2:13" ht="15" customHeight="1" x14ac:dyDescent="0.2">
      <c r="B52" s="35"/>
      <c r="C52" s="30"/>
      <c r="D52" s="7" t="s">
        <v>3</v>
      </c>
      <c r="E52" s="8" t="s">
        <v>25</v>
      </c>
      <c r="F52" s="12">
        <v>0</v>
      </c>
      <c r="G52" s="12">
        <v>0</v>
      </c>
      <c r="H52" s="5"/>
      <c r="I52" s="4">
        <v>0</v>
      </c>
      <c r="J52" s="4">
        <v>0</v>
      </c>
      <c r="K52" s="5"/>
      <c r="L52" s="4">
        <v>0</v>
      </c>
      <c r="M52" s="4">
        <v>0</v>
      </c>
    </row>
    <row r="53" spans="2:13" ht="15" customHeight="1" x14ac:dyDescent="0.2">
      <c r="B53" s="35"/>
      <c r="C53" s="31" t="s">
        <v>19</v>
      </c>
      <c r="D53" s="9" t="s">
        <v>1</v>
      </c>
      <c r="E53" s="8" t="s">
        <v>21</v>
      </c>
      <c r="F53" s="12">
        <v>0</v>
      </c>
      <c r="G53" s="12">
        <v>0</v>
      </c>
      <c r="H53" s="5"/>
      <c r="I53" s="4">
        <v>0</v>
      </c>
      <c r="J53" s="4">
        <v>0</v>
      </c>
      <c r="K53" s="5"/>
      <c r="L53" s="4">
        <v>0</v>
      </c>
      <c r="M53" s="4">
        <v>0</v>
      </c>
    </row>
    <row r="54" spans="2:13" ht="15" customHeight="1" x14ac:dyDescent="0.2">
      <c r="B54" s="35"/>
      <c r="C54" s="32"/>
      <c r="D54" s="7" t="s">
        <v>4</v>
      </c>
      <c r="E54" s="24" t="s">
        <v>22</v>
      </c>
      <c r="F54" s="12">
        <v>0</v>
      </c>
      <c r="G54" s="12">
        <v>0</v>
      </c>
      <c r="H54" s="5"/>
      <c r="I54" s="4">
        <v>0</v>
      </c>
      <c r="J54" s="4">
        <v>0</v>
      </c>
      <c r="K54" s="5"/>
      <c r="L54" s="4">
        <v>0</v>
      </c>
      <c r="M54" s="4">
        <v>0</v>
      </c>
    </row>
    <row r="55" spans="2:13" ht="15" customHeight="1" x14ac:dyDescent="0.2">
      <c r="B55" s="35"/>
      <c r="C55" s="32"/>
      <c r="D55" s="7" t="s">
        <v>5</v>
      </c>
      <c r="E55" s="8" t="s">
        <v>23</v>
      </c>
      <c r="F55" s="12">
        <v>0</v>
      </c>
      <c r="G55" s="12">
        <v>0</v>
      </c>
      <c r="H55" s="5"/>
      <c r="I55" s="4">
        <v>0</v>
      </c>
      <c r="J55" s="4">
        <v>0</v>
      </c>
      <c r="K55" s="5"/>
      <c r="L55" s="4">
        <v>0</v>
      </c>
      <c r="M55" s="4">
        <v>0</v>
      </c>
    </row>
    <row r="56" spans="2:13" ht="15" customHeight="1" x14ac:dyDescent="0.2">
      <c r="B56" s="35"/>
      <c r="C56" s="32"/>
      <c r="D56" s="9" t="s">
        <v>2</v>
      </c>
      <c r="E56" s="8" t="s">
        <v>24</v>
      </c>
      <c r="F56" s="12">
        <v>0</v>
      </c>
      <c r="G56" s="12">
        <v>0</v>
      </c>
      <c r="H56" s="5"/>
      <c r="I56" s="4">
        <v>0</v>
      </c>
      <c r="J56" s="4">
        <v>0</v>
      </c>
      <c r="K56" s="5"/>
      <c r="L56" s="4">
        <v>0</v>
      </c>
      <c r="M56" s="4">
        <v>0</v>
      </c>
    </row>
    <row r="57" spans="2:13" ht="15" customHeight="1" x14ac:dyDescent="0.2">
      <c r="B57" s="36"/>
      <c r="C57" s="33"/>
      <c r="D57" s="9" t="s">
        <v>3</v>
      </c>
      <c r="E57" s="8" t="s">
        <v>25</v>
      </c>
      <c r="F57" s="12">
        <v>0</v>
      </c>
      <c r="G57" s="12">
        <v>0</v>
      </c>
      <c r="H57" s="5"/>
      <c r="I57" s="4">
        <v>0</v>
      </c>
      <c r="J57" s="4">
        <v>0</v>
      </c>
      <c r="K57" s="5"/>
      <c r="L57" s="4">
        <v>0</v>
      </c>
      <c r="M57" s="4">
        <v>0</v>
      </c>
    </row>
    <row r="58" spans="2:13" x14ac:dyDescent="0.2">
      <c r="F58" s="5"/>
      <c r="G58" s="5"/>
      <c r="H58" s="5"/>
      <c r="I58" s="5"/>
      <c r="J58" s="5"/>
      <c r="K58" s="5"/>
      <c r="L58" s="5"/>
      <c r="M58" s="5"/>
    </row>
    <row r="59" spans="2:13" ht="26.25" customHeight="1" x14ac:dyDescent="0.2">
      <c r="B59" s="34" t="s">
        <v>16</v>
      </c>
      <c r="C59" s="1" t="s">
        <v>11</v>
      </c>
      <c r="D59" s="2" t="s">
        <v>0</v>
      </c>
      <c r="E59" s="3" t="s">
        <v>20</v>
      </c>
      <c r="F59" s="4">
        <v>0</v>
      </c>
      <c r="G59" s="4">
        <v>0</v>
      </c>
      <c r="H59" s="5"/>
      <c r="I59" s="4">
        <v>675000</v>
      </c>
      <c r="J59" s="4">
        <v>0</v>
      </c>
      <c r="K59" s="5"/>
      <c r="L59" s="4">
        <v>825000</v>
      </c>
      <c r="M59" s="4">
        <v>0</v>
      </c>
    </row>
    <row r="60" spans="2:13" ht="15" customHeight="1" x14ac:dyDescent="0.2">
      <c r="B60" s="35"/>
      <c r="C60" s="28" t="s">
        <v>18</v>
      </c>
      <c r="D60" s="7" t="s">
        <v>1</v>
      </c>
      <c r="E60" s="8" t="s">
        <v>21</v>
      </c>
      <c r="F60" s="4">
        <v>85000</v>
      </c>
      <c r="G60" s="4">
        <v>0</v>
      </c>
      <c r="H60" s="5"/>
      <c r="I60" s="4">
        <v>15000</v>
      </c>
      <c r="J60" s="4">
        <v>0</v>
      </c>
      <c r="K60" s="5"/>
      <c r="L60" s="4">
        <v>20000</v>
      </c>
      <c r="M60" s="4">
        <v>0</v>
      </c>
    </row>
    <row r="61" spans="2:13" ht="15" customHeight="1" x14ac:dyDescent="0.2">
      <c r="B61" s="35"/>
      <c r="C61" s="29"/>
      <c r="D61" s="7" t="s">
        <v>4</v>
      </c>
      <c r="E61" s="24" t="s">
        <v>22</v>
      </c>
      <c r="F61" s="4">
        <v>0</v>
      </c>
      <c r="G61" s="4">
        <v>0</v>
      </c>
      <c r="H61" s="5"/>
      <c r="I61" s="4">
        <v>0</v>
      </c>
      <c r="J61" s="4">
        <v>0</v>
      </c>
      <c r="K61" s="5"/>
      <c r="L61" s="4">
        <v>0</v>
      </c>
      <c r="M61" s="4">
        <v>0</v>
      </c>
    </row>
    <row r="62" spans="2:13" ht="15" customHeight="1" x14ac:dyDescent="0.2">
      <c r="B62" s="35"/>
      <c r="C62" s="29"/>
      <c r="D62" s="7" t="s">
        <v>5</v>
      </c>
      <c r="E62" s="8" t="s">
        <v>23</v>
      </c>
      <c r="F62" s="4">
        <v>0</v>
      </c>
      <c r="G62" s="4">
        <v>0</v>
      </c>
      <c r="H62" s="5"/>
      <c r="I62" s="4">
        <v>0</v>
      </c>
      <c r="J62" s="4">
        <v>0</v>
      </c>
      <c r="K62" s="5"/>
      <c r="L62" s="4">
        <v>0</v>
      </c>
      <c r="M62" s="4">
        <v>0</v>
      </c>
    </row>
    <row r="63" spans="2:13" ht="15" customHeight="1" x14ac:dyDescent="0.2">
      <c r="B63" s="35"/>
      <c r="C63" s="29"/>
      <c r="D63" s="7" t="s">
        <v>2</v>
      </c>
      <c r="E63" s="8" t="s">
        <v>24</v>
      </c>
      <c r="F63" s="4"/>
      <c r="G63" s="4">
        <v>0</v>
      </c>
      <c r="H63" s="5"/>
      <c r="I63" s="4">
        <v>0</v>
      </c>
      <c r="J63" s="4">
        <v>0</v>
      </c>
      <c r="K63" s="5"/>
      <c r="L63" s="4">
        <v>0</v>
      </c>
      <c r="M63" s="4">
        <v>0</v>
      </c>
    </row>
    <row r="64" spans="2:13" ht="15" customHeight="1" x14ac:dyDescent="0.2">
      <c r="B64" s="35"/>
      <c r="C64" s="30"/>
      <c r="D64" s="7" t="s">
        <v>3</v>
      </c>
      <c r="E64" s="8" t="s">
        <v>25</v>
      </c>
      <c r="F64" s="4">
        <v>5000</v>
      </c>
      <c r="G64" s="4">
        <v>0</v>
      </c>
      <c r="H64" s="5"/>
      <c r="I64" s="4">
        <v>7000</v>
      </c>
      <c r="J64" s="4">
        <v>0</v>
      </c>
      <c r="K64" s="5"/>
      <c r="L64" s="4">
        <v>20000</v>
      </c>
      <c r="M64" s="4">
        <v>0</v>
      </c>
    </row>
    <row r="65" spans="2:13" ht="15" customHeight="1" x14ac:dyDescent="0.2">
      <c r="B65" s="35"/>
      <c r="C65" s="31" t="s">
        <v>19</v>
      </c>
      <c r="D65" s="9" t="s">
        <v>1</v>
      </c>
      <c r="E65" s="8" t="s">
        <v>21</v>
      </c>
      <c r="F65" s="4">
        <v>0</v>
      </c>
      <c r="G65" s="4">
        <v>0</v>
      </c>
      <c r="H65" s="5"/>
      <c r="I65" s="4">
        <v>0</v>
      </c>
      <c r="J65" s="4">
        <v>0</v>
      </c>
      <c r="K65" s="5"/>
      <c r="L65" s="4">
        <v>0</v>
      </c>
      <c r="M65" s="4">
        <v>0</v>
      </c>
    </row>
    <row r="66" spans="2:13" ht="15" customHeight="1" x14ac:dyDescent="0.2">
      <c r="B66" s="35"/>
      <c r="C66" s="32"/>
      <c r="D66" s="7" t="s">
        <v>4</v>
      </c>
      <c r="E66" s="24" t="s">
        <v>22</v>
      </c>
      <c r="F66" s="4">
        <v>20000</v>
      </c>
      <c r="G66" s="4">
        <v>0</v>
      </c>
      <c r="H66" s="5"/>
      <c r="I66" s="4">
        <v>75000</v>
      </c>
      <c r="J66" s="4">
        <v>0</v>
      </c>
      <c r="K66" s="5"/>
      <c r="L66" s="4">
        <v>60000</v>
      </c>
      <c r="M66" s="4">
        <v>0</v>
      </c>
    </row>
    <row r="67" spans="2:13" ht="15" customHeight="1" x14ac:dyDescent="0.2">
      <c r="B67" s="35"/>
      <c r="C67" s="32"/>
      <c r="D67" s="7" t="s">
        <v>5</v>
      </c>
      <c r="E67" s="8" t="s">
        <v>23</v>
      </c>
      <c r="F67" s="4">
        <v>0</v>
      </c>
      <c r="G67" s="4">
        <v>0</v>
      </c>
      <c r="H67" s="5"/>
      <c r="I67" s="4">
        <v>480000</v>
      </c>
      <c r="J67" s="4">
        <v>0</v>
      </c>
      <c r="K67" s="5"/>
      <c r="L67" s="4">
        <v>460000</v>
      </c>
      <c r="M67" s="4">
        <v>0</v>
      </c>
    </row>
    <row r="68" spans="2:13" ht="15" customHeight="1" x14ac:dyDescent="0.2">
      <c r="B68" s="35"/>
      <c r="C68" s="32"/>
      <c r="D68" s="9" t="s">
        <v>2</v>
      </c>
      <c r="E68" s="8" t="s">
        <v>24</v>
      </c>
      <c r="F68" s="4">
        <v>0</v>
      </c>
      <c r="G68" s="4">
        <v>0</v>
      </c>
      <c r="H68" s="5"/>
      <c r="I68" s="4">
        <v>0</v>
      </c>
      <c r="J68" s="4">
        <v>0</v>
      </c>
      <c r="K68" s="5"/>
      <c r="L68" s="4">
        <v>0</v>
      </c>
      <c r="M68" s="4">
        <v>0</v>
      </c>
    </row>
    <row r="69" spans="2:13" ht="15" customHeight="1" x14ac:dyDescent="0.2">
      <c r="B69" s="35"/>
      <c r="C69" s="33"/>
      <c r="D69" s="9" t="s">
        <v>3</v>
      </c>
      <c r="E69" s="8" t="s">
        <v>25</v>
      </c>
      <c r="F69" s="4">
        <v>0</v>
      </c>
      <c r="G69" s="4">
        <v>0</v>
      </c>
      <c r="H69" s="5"/>
      <c r="I69" s="4">
        <v>0</v>
      </c>
      <c r="J69" s="4">
        <v>0</v>
      </c>
      <c r="K69" s="5"/>
      <c r="L69" s="4">
        <v>0</v>
      </c>
      <c r="M69" s="4">
        <v>0</v>
      </c>
    </row>
    <row r="70" spans="2:13" ht="15" customHeight="1" x14ac:dyDescent="0.2">
      <c r="B70" s="36"/>
      <c r="C70" s="37" t="s">
        <v>30</v>
      </c>
      <c r="D70" s="38"/>
      <c r="E70" s="39"/>
      <c r="F70" s="10">
        <f>SUM(F59:F64)-SUM(F65:F69)</f>
        <v>70000</v>
      </c>
      <c r="G70" s="10">
        <f>SUM(G59:G64)-SUM(G65:G69)</f>
        <v>0</v>
      </c>
      <c r="H70" s="5"/>
      <c r="I70" s="10">
        <f t="shared" ref="I70" si="6">SUM(I59:I64)-SUM(I65:I69)</f>
        <v>142000</v>
      </c>
      <c r="J70" s="10">
        <f t="shared" ref="J70" si="7">SUM(J59:J64)-SUM(J65:J69)</f>
        <v>0</v>
      </c>
      <c r="K70" s="5"/>
      <c r="L70" s="10">
        <f t="shared" ref="L70:M70" si="8">SUM(L59:L64)-SUM(L65:L69)</f>
        <v>345000</v>
      </c>
      <c r="M70" s="10">
        <f t="shared" si="8"/>
        <v>0</v>
      </c>
    </row>
    <row r="71" spans="2:13" x14ac:dyDescent="0.2">
      <c r="F71" s="5"/>
      <c r="G71" s="5"/>
      <c r="H71" s="5"/>
      <c r="I71" s="5"/>
      <c r="J71" s="5"/>
      <c r="K71" s="5"/>
      <c r="L71" s="5"/>
      <c r="M71" s="5"/>
    </row>
    <row r="72" spans="2:13" ht="30" customHeight="1" x14ac:dyDescent="0.25">
      <c r="B72" s="25" t="s">
        <v>17</v>
      </c>
      <c r="C72" s="1" t="s">
        <v>11</v>
      </c>
      <c r="D72" s="2" t="s">
        <v>0</v>
      </c>
      <c r="E72" s="3" t="s">
        <v>20</v>
      </c>
      <c r="F72" s="14">
        <f>F5+F20+F47-F59</f>
        <v>0</v>
      </c>
      <c r="G72" s="14">
        <f>G5+G20+G47-G59</f>
        <v>0</v>
      </c>
      <c r="H72" s="15"/>
      <c r="I72" s="14">
        <f>I5+I20+I35+I47-I59</f>
        <v>0</v>
      </c>
      <c r="J72" s="14">
        <f>J5+J20+J47-J59</f>
        <v>0</v>
      </c>
      <c r="K72" s="15"/>
      <c r="L72" s="14">
        <f>L5+L20+L35+L47-L59</f>
        <v>0</v>
      </c>
      <c r="M72" s="16">
        <f>M5+M20+M47-M59</f>
        <v>0</v>
      </c>
    </row>
    <row r="73" spans="2:13" ht="15" customHeight="1" x14ac:dyDescent="0.25">
      <c r="B73" s="26"/>
      <c r="C73" s="28" t="s">
        <v>18</v>
      </c>
      <c r="D73" s="7" t="s">
        <v>1</v>
      </c>
      <c r="E73" s="8" t="s">
        <v>21</v>
      </c>
      <c r="F73" s="17">
        <f t="shared" ref="F73:G82" si="9">F6+F23+F48-F60</f>
        <v>0</v>
      </c>
      <c r="G73" s="17">
        <f t="shared" si="9"/>
        <v>0</v>
      </c>
      <c r="H73" s="18"/>
      <c r="I73" s="17">
        <f t="shared" ref="I73:I82" si="10">I6+I23+I36+I48-I60</f>
        <v>0</v>
      </c>
      <c r="J73" s="17">
        <f t="shared" ref="J73:J82" si="11">J6+J23+J48-J60</f>
        <v>0</v>
      </c>
      <c r="K73" s="18"/>
      <c r="L73" s="17">
        <f t="shared" ref="L73:L82" si="12">L6+L23+L36+L48-L60</f>
        <v>0</v>
      </c>
      <c r="M73" s="19">
        <f t="shared" ref="M73:M82" si="13">M6+M23+M48-M60</f>
        <v>0</v>
      </c>
    </row>
    <row r="74" spans="2:13" ht="15" customHeight="1" x14ac:dyDescent="0.25">
      <c r="B74" s="26"/>
      <c r="C74" s="29"/>
      <c r="D74" s="7" t="s">
        <v>4</v>
      </c>
      <c r="E74" s="24" t="s">
        <v>22</v>
      </c>
      <c r="F74" s="17">
        <f t="shared" si="9"/>
        <v>0</v>
      </c>
      <c r="G74" s="17">
        <f t="shared" si="9"/>
        <v>0</v>
      </c>
      <c r="H74" s="18"/>
      <c r="I74" s="17">
        <f t="shared" si="10"/>
        <v>0</v>
      </c>
      <c r="J74" s="17">
        <f t="shared" si="11"/>
        <v>0</v>
      </c>
      <c r="K74" s="18"/>
      <c r="L74" s="17">
        <f t="shared" si="12"/>
        <v>0</v>
      </c>
      <c r="M74" s="19">
        <f t="shared" si="13"/>
        <v>0</v>
      </c>
    </row>
    <row r="75" spans="2:13" ht="15" customHeight="1" x14ac:dyDescent="0.25">
      <c r="B75" s="26"/>
      <c r="C75" s="29"/>
      <c r="D75" s="7" t="s">
        <v>5</v>
      </c>
      <c r="E75" s="8" t="s">
        <v>23</v>
      </c>
      <c r="F75" s="17">
        <f t="shared" si="9"/>
        <v>0</v>
      </c>
      <c r="G75" s="17">
        <f t="shared" si="9"/>
        <v>0</v>
      </c>
      <c r="H75" s="18"/>
      <c r="I75" s="17">
        <f t="shared" si="10"/>
        <v>0</v>
      </c>
      <c r="J75" s="17">
        <f t="shared" si="11"/>
        <v>0</v>
      </c>
      <c r="K75" s="18"/>
      <c r="L75" s="17">
        <f t="shared" si="12"/>
        <v>0</v>
      </c>
      <c r="M75" s="19">
        <f t="shared" si="13"/>
        <v>0</v>
      </c>
    </row>
    <row r="76" spans="2:13" ht="15" customHeight="1" x14ac:dyDescent="0.25">
      <c r="B76" s="26"/>
      <c r="C76" s="29"/>
      <c r="D76" s="7" t="s">
        <v>2</v>
      </c>
      <c r="E76" s="8" t="s">
        <v>24</v>
      </c>
      <c r="F76" s="17">
        <f t="shared" si="9"/>
        <v>0</v>
      </c>
      <c r="G76" s="17">
        <f t="shared" si="9"/>
        <v>0</v>
      </c>
      <c r="H76" s="18"/>
      <c r="I76" s="17">
        <f t="shared" si="10"/>
        <v>0</v>
      </c>
      <c r="J76" s="17">
        <f t="shared" si="11"/>
        <v>0</v>
      </c>
      <c r="K76" s="18"/>
      <c r="L76" s="17">
        <f t="shared" si="12"/>
        <v>0</v>
      </c>
      <c r="M76" s="19">
        <f t="shared" si="13"/>
        <v>0</v>
      </c>
    </row>
    <row r="77" spans="2:13" ht="15" customHeight="1" x14ac:dyDescent="0.25">
      <c r="B77" s="26"/>
      <c r="C77" s="30"/>
      <c r="D77" s="7" t="s">
        <v>3</v>
      </c>
      <c r="E77" s="8" t="s">
        <v>25</v>
      </c>
      <c r="F77" s="17">
        <f t="shared" si="9"/>
        <v>0</v>
      </c>
      <c r="G77" s="17">
        <f t="shared" si="9"/>
        <v>0</v>
      </c>
      <c r="H77" s="18"/>
      <c r="I77" s="17">
        <f t="shared" si="10"/>
        <v>0</v>
      </c>
      <c r="J77" s="17">
        <f t="shared" si="11"/>
        <v>0</v>
      </c>
      <c r="K77" s="18"/>
      <c r="L77" s="17">
        <f t="shared" si="12"/>
        <v>0</v>
      </c>
      <c r="M77" s="19">
        <f t="shared" si="13"/>
        <v>0</v>
      </c>
    </row>
    <row r="78" spans="2:13" ht="15" customHeight="1" x14ac:dyDescent="0.25">
      <c r="B78" s="26"/>
      <c r="C78" s="31" t="s">
        <v>19</v>
      </c>
      <c r="D78" s="9" t="s">
        <v>1</v>
      </c>
      <c r="E78" s="8" t="s">
        <v>21</v>
      </c>
      <c r="F78" s="17">
        <f t="shared" si="9"/>
        <v>0</v>
      </c>
      <c r="G78" s="17">
        <f t="shared" si="9"/>
        <v>0</v>
      </c>
      <c r="H78" s="18"/>
      <c r="I78" s="17">
        <f t="shared" si="10"/>
        <v>0</v>
      </c>
      <c r="J78" s="17">
        <f t="shared" si="11"/>
        <v>0</v>
      </c>
      <c r="K78" s="18"/>
      <c r="L78" s="17">
        <f t="shared" si="12"/>
        <v>0</v>
      </c>
      <c r="M78" s="19">
        <f t="shared" si="13"/>
        <v>0</v>
      </c>
    </row>
    <row r="79" spans="2:13" ht="15" customHeight="1" x14ac:dyDescent="0.25">
      <c r="B79" s="26"/>
      <c r="C79" s="32"/>
      <c r="D79" s="7" t="s">
        <v>4</v>
      </c>
      <c r="E79" s="24" t="s">
        <v>22</v>
      </c>
      <c r="F79" s="17">
        <f t="shared" si="9"/>
        <v>0</v>
      </c>
      <c r="G79" s="17">
        <f t="shared" si="9"/>
        <v>0</v>
      </c>
      <c r="H79" s="18"/>
      <c r="I79" s="17">
        <f t="shared" si="10"/>
        <v>0</v>
      </c>
      <c r="J79" s="17">
        <f t="shared" si="11"/>
        <v>0</v>
      </c>
      <c r="K79" s="18"/>
      <c r="L79" s="17">
        <f t="shared" si="12"/>
        <v>0</v>
      </c>
      <c r="M79" s="19">
        <f t="shared" si="13"/>
        <v>0</v>
      </c>
    </row>
    <row r="80" spans="2:13" ht="15" customHeight="1" x14ac:dyDescent="0.25">
      <c r="B80" s="26"/>
      <c r="C80" s="32"/>
      <c r="D80" s="7" t="s">
        <v>5</v>
      </c>
      <c r="E80" s="8" t="s">
        <v>23</v>
      </c>
      <c r="F80" s="17">
        <f t="shared" si="9"/>
        <v>0</v>
      </c>
      <c r="G80" s="17">
        <f t="shared" si="9"/>
        <v>0</v>
      </c>
      <c r="H80" s="18"/>
      <c r="I80" s="17">
        <f t="shared" si="10"/>
        <v>0</v>
      </c>
      <c r="J80" s="17">
        <f t="shared" si="11"/>
        <v>0</v>
      </c>
      <c r="K80" s="18"/>
      <c r="L80" s="17">
        <f t="shared" si="12"/>
        <v>0</v>
      </c>
      <c r="M80" s="19">
        <f t="shared" si="13"/>
        <v>0</v>
      </c>
    </row>
    <row r="81" spans="2:13" ht="15" customHeight="1" x14ac:dyDescent="0.25">
      <c r="B81" s="26"/>
      <c r="C81" s="32"/>
      <c r="D81" s="9" t="s">
        <v>2</v>
      </c>
      <c r="E81" s="8" t="s">
        <v>24</v>
      </c>
      <c r="F81" s="17">
        <f t="shared" si="9"/>
        <v>0</v>
      </c>
      <c r="G81" s="17">
        <f t="shared" si="9"/>
        <v>0</v>
      </c>
      <c r="H81" s="18"/>
      <c r="I81" s="17">
        <f t="shared" si="10"/>
        <v>0</v>
      </c>
      <c r="J81" s="17">
        <f t="shared" si="11"/>
        <v>0</v>
      </c>
      <c r="K81" s="18"/>
      <c r="L81" s="17">
        <f t="shared" si="12"/>
        <v>0</v>
      </c>
      <c r="M81" s="19">
        <f t="shared" si="13"/>
        <v>0</v>
      </c>
    </row>
    <row r="82" spans="2:13" ht="15" customHeight="1" x14ac:dyDescent="0.25">
      <c r="B82" s="27"/>
      <c r="C82" s="33"/>
      <c r="D82" s="9" t="s">
        <v>3</v>
      </c>
      <c r="E82" s="8" t="s">
        <v>25</v>
      </c>
      <c r="F82" s="20">
        <f t="shared" si="9"/>
        <v>0</v>
      </c>
      <c r="G82" s="20">
        <f t="shared" si="9"/>
        <v>0</v>
      </c>
      <c r="H82" s="21"/>
      <c r="I82" s="20">
        <f t="shared" si="10"/>
        <v>0</v>
      </c>
      <c r="J82" s="20">
        <f t="shared" si="11"/>
        <v>0</v>
      </c>
      <c r="K82" s="21"/>
      <c r="L82" s="20">
        <f t="shared" si="12"/>
        <v>0</v>
      </c>
      <c r="M82" s="22">
        <f t="shared" si="13"/>
        <v>0</v>
      </c>
    </row>
  </sheetData>
  <mergeCells count="25">
    <mergeCell ref="B5:B16"/>
    <mergeCell ref="C6:C10"/>
    <mergeCell ref="C11:C15"/>
    <mergeCell ref="C16:E16"/>
    <mergeCell ref="B18:B21"/>
    <mergeCell ref="C18:E18"/>
    <mergeCell ref="C19:E19"/>
    <mergeCell ref="C21:E21"/>
    <mergeCell ref="B23:B33"/>
    <mergeCell ref="C23:C27"/>
    <mergeCell ref="C28:C32"/>
    <mergeCell ref="C33:E33"/>
    <mergeCell ref="B35:B45"/>
    <mergeCell ref="C36:C40"/>
    <mergeCell ref="C41:C45"/>
    <mergeCell ref="B72:B82"/>
    <mergeCell ref="C73:C77"/>
    <mergeCell ref="C78:C82"/>
    <mergeCell ref="B47:B57"/>
    <mergeCell ref="C48:C52"/>
    <mergeCell ref="C53:C57"/>
    <mergeCell ref="B59:B70"/>
    <mergeCell ref="C60:C64"/>
    <mergeCell ref="C65:C69"/>
    <mergeCell ref="C70:E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Manolikakis, Emmanuel</dc:creator>
  <cp:lastModifiedBy>Oleksandr Svirchevskyy</cp:lastModifiedBy>
  <dcterms:created xsi:type="dcterms:W3CDTF">2024-07-29T11:45:31Z</dcterms:created>
  <dcterms:modified xsi:type="dcterms:W3CDTF">2024-10-03T13:52:05Z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2024-07-29T11:46:11Z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fe786f2e-bd57-4d2e-8aed-21903b4c5c5b</vt:lpwstr>
  </property>
  <property fmtid="{D5CDD505-2E9C-101B-9397-08002B2CF9AE}" pid="8" name="MSIP_Label_0c07ed86-5dc5-4593-ad03-a8684b843815_ContentBits">
    <vt:lpwstr>0</vt:lpwstr>
  </property>
</Properties>
</file>