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05" windowWidth="9780" windowHeight="8880" activeTab="1"/>
  </bookViews>
  <sheets>
    <sheet name="Metadata" sheetId="1" r:id="rId1"/>
    <sheet name="Data" sheetId="2" r:id="rId2"/>
    <sheet name="Instructions" sheetId="3" r:id="rId3"/>
    <sheet name="Reference" sheetId="4" state="hidden" r:id="rId4"/>
  </sheets>
  <definedNames>
    <definedName name="CRITERIA" localSheetId="0">'Metadata'!$D$2:$D$3</definedName>
    <definedName name="EXTRACT" localSheetId="0">'Reference'!$D$1</definedName>
    <definedName name="ListCountry">'Reference'!$F$3:$F$16</definedName>
    <definedName name="ListProduct">'Reference'!$E$3:$E$9</definedName>
    <definedName name="ListSubgroup">'Reference'!$D$3:$D$14</definedName>
    <definedName name="ListYears">'Reference'!$B$1:$B$64</definedName>
    <definedName name="ListYesNo">'Reference'!$A$1:$A$2</definedName>
    <definedName name="MetaData">'Metadata'!$A$4:$K$90</definedName>
  </definedNames>
  <calcPr fullCalcOnLoad="1"/>
</workbook>
</file>

<file path=xl/sharedStrings.xml><?xml version="1.0" encoding="utf-8"?>
<sst xmlns="http://schemas.openxmlformats.org/spreadsheetml/2006/main" count="3089" uniqueCount="289">
  <si>
    <t>Sawnwood</t>
  </si>
  <si>
    <t>Country</t>
  </si>
  <si>
    <t>Species</t>
  </si>
  <si>
    <t>Periodicity</t>
  </si>
  <si>
    <t>Unit</t>
  </si>
  <si>
    <t>Year</t>
  </si>
  <si>
    <t>Show Column</t>
  </si>
  <si>
    <t>Product</t>
  </si>
  <si>
    <t>Subproduct</t>
  </si>
  <si>
    <t>Source</t>
  </si>
  <si>
    <t>Yes</t>
  </si>
  <si>
    <t>No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</si>
  <si>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</si>
  <si>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</si>
  <si>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</si>
  <si>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</si>
  <si>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</si>
  <si>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</si>
  <si>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</si>
  <si>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</si>
  <si>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</si>
  <si>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</si>
  <si>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</si>
  <si>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</si>
  <si>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Beginning Year</t>
  </si>
  <si>
    <t>Ending Year</t>
  </si>
  <si>
    <t>Show Row</t>
  </si>
  <si>
    <t>ID Code</t>
  </si>
  <si>
    <r>
      <t xml:space="preserve">Instructions for </t>
    </r>
    <r>
      <rPr>
        <b/>
        <u val="single"/>
        <sz val="12"/>
        <rFont val="Arial"/>
        <family val="2"/>
      </rPr>
      <t>Data sheet</t>
    </r>
  </si>
  <si>
    <t>After clicking you can continue again from Step 1 with a new series.</t>
  </si>
  <si>
    <t>Detail definition</t>
  </si>
  <si>
    <t>hide</t>
  </si>
  <si>
    <t>Show All</t>
  </si>
  <si>
    <t>ID</t>
  </si>
  <si>
    <t>ECE/FAO Publication</t>
  </si>
  <si>
    <t>Product Group</t>
  </si>
  <si>
    <t>Product Subgroup</t>
  </si>
  <si>
    <t>Detailed Definition</t>
  </si>
  <si>
    <t>General Source</t>
  </si>
  <si>
    <t>Roundwood</t>
  </si>
  <si>
    <t>Finland</t>
  </si>
  <si>
    <t>Germany</t>
  </si>
  <si>
    <t>Coniferous</t>
  </si>
  <si>
    <t>Sweden</t>
  </si>
  <si>
    <t>Wood Pulp</t>
  </si>
  <si>
    <t>Pulpwood</t>
  </si>
  <si>
    <t>Wood Chips &amp; Particles</t>
  </si>
  <si>
    <t>Chips</t>
  </si>
  <si>
    <t>Wood Residues</t>
  </si>
  <si>
    <t>Processed fuels</t>
  </si>
  <si>
    <t>OSB</t>
  </si>
  <si>
    <t>Show Specific</t>
  </si>
  <si>
    <t>ECE-provided FPAMA</t>
  </si>
  <si>
    <t>Pine</t>
  </si>
  <si>
    <t>Monthly</t>
  </si>
  <si>
    <t>Euro/m3</t>
  </si>
  <si>
    <t>Birch</t>
  </si>
  <si>
    <t>Spruce</t>
  </si>
  <si>
    <t>Producer price index of forest products from public forest without VAT</t>
  </si>
  <si>
    <t>Beech</t>
  </si>
  <si>
    <t>Hard Maple</t>
  </si>
  <si>
    <t>Spruce/fir</t>
  </si>
  <si>
    <t>Quarterly</t>
  </si>
  <si>
    <t>Weekly</t>
  </si>
  <si>
    <t xml:space="preserve">Weekly Hardwood Review </t>
  </si>
  <si>
    <t>Red Oak</t>
  </si>
  <si>
    <t>White Oak</t>
  </si>
  <si>
    <t xml:space="preserve">Kronor/MWh </t>
  </si>
  <si>
    <t>Wood-Based Panels</t>
  </si>
  <si>
    <t>Random Lengths Yardstick</t>
  </si>
  <si>
    <t xml:space="preserve">You have an option to select specific Country, Product and Sub product </t>
  </si>
  <si>
    <r>
      <t>Step 2:</t>
    </r>
    <r>
      <rPr>
        <b/>
        <sz val="10"/>
        <rFont val="Arial"/>
        <family val="2"/>
      </rPr>
      <t xml:space="preserve"> To Select the Beginning and the Ending Year</t>
    </r>
  </si>
  <si>
    <r>
      <t>Step 3:</t>
    </r>
    <r>
      <rPr>
        <b/>
        <sz val="10"/>
        <rFont val="Arial"/>
        <family val="2"/>
      </rPr>
      <t xml:space="preserve"> To Show Data</t>
    </r>
  </si>
  <si>
    <r>
      <t xml:space="preserve">Step 1: </t>
    </r>
    <r>
      <rPr>
        <b/>
        <sz val="10"/>
        <rFont val="Arial"/>
        <family val="2"/>
      </rPr>
      <t xml:space="preserve">To Select Series by the Country, Product, Sub product, </t>
    </r>
  </si>
  <si>
    <r>
      <t>Step 2a:</t>
    </r>
    <r>
      <rPr>
        <sz val="10"/>
        <rFont val="Arial"/>
        <family val="2"/>
      </rPr>
      <t xml:space="preserve"> Click the Beginning Year cell (green)</t>
    </r>
  </si>
  <si>
    <r>
      <t>Step 2a1:</t>
    </r>
    <r>
      <rPr>
        <sz val="10"/>
        <rFont val="Arial"/>
        <family val="2"/>
      </rPr>
      <t xml:space="preserve"> Choose the year from dropdown list</t>
    </r>
  </si>
  <si>
    <r>
      <t>Step 2b:</t>
    </r>
    <r>
      <rPr>
        <sz val="10"/>
        <rFont val="Arial"/>
        <family val="2"/>
      </rPr>
      <t xml:space="preserve"> Click the Ending Year cell (green)</t>
    </r>
  </si>
  <si>
    <r>
      <t>Step 2b1:</t>
    </r>
    <r>
      <rPr>
        <sz val="10"/>
        <rFont val="Arial"/>
        <family val="2"/>
      </rPr>
      <t xml:space="preserve"> Choose the year from drop down list</t>
    </r>
  </si>
  <si>
    <r>
      <t>Step 3a:</t>
    </r>
    <r>
      <rPr>
        <sz val="10"/>
        <rFont val="Arial"/>
        <family val="2"/>
      </rPr>
      <t xml:space="preserve"> Click "</t>
    </r>
    <r>
      <rPr>
        <sz val="10"/>
        <color indexed="10"/>
        <rFont val="Arial"/>
        <family val="2"/>
      </rPr>
      <t>Show Selected Data</t>
    </r>
    <r>
      <rPr>
        <sz val="10"/>
        <rFont val="Arial"/>
        <family val="2"/>
      </rPr>
      <t>" button</t>
    </r>
  </si>
  <si>
    <r>
      <t>Step 1a1:</t>
    </r>
    <r>
      <rPr>
        <sz val="10"/>
        <rFont val="Arial"/>
        <family val="2"/>
      </rPr>
      <t xml:space="preserve"> Choose the specific country from the dropdown list on the green range.</t>
    </r>
  </si>
  <si>
    <r>
      <t>Step 1b:</t>
    </r>
    <r>
      <rPr>
        <sz val="10"/>
        <rFont val="Arial"/>
        <family val="2"/>
      </rPr>
      <t xml:space="preserve"> Take the same steps choosing Product and Sub product</t>
    </r>
  </si>
  <si>
    <r>
      <t>Step 1a:</t>
    </r>
    <r>
      <rPr>
        <sz val="10"/>
        <rFont val="Arial"/>
        <family val="2"/>
      </rPr>
      <t xml:space="preserve"> On the column B “Show All”, choose No in the blue cell</t>
    </r>
  </si>
  <si>
    <t>Logs</t>
  </si>
  <si>
    <t>Roadside price</t>
  </si>
  <si>
    <t>Non-coniferous</t>
  </si>
  <si>
    <t xml:space="preserve">Chemical Pulp </t>
  </si>
  <si>
    <t>Particle Board</t>
  </si>
  <si>
    <t>Species Group</t>
  </si>
  <si>
    <t>Period</t>
  </si>
  <si>
    <t>Q1</t>
  </si>
  <si>
    <t>Q2</t>
  </si>
  <si>
    <t>Q3</t>
  </si>
  <si>
    <t>Q4</t>
  </si>
  <si>
    <t>H1</t>
  </si>
  <si>
    <t>H2</t>
  </si>
  <si>
    <t>Quarters</t>
  </si>
  <si>
    <t>Semi-Annual</t>
  </si>
  <si>
    <t>Annual</t>
  </si>
  <si>
    <r>
      <t xml:space="preserve">When choosing Yes in the blue cells of the column B “Show All”, table shows </t>
    </r>
    <r>
      <rPr>
        <b/>
        <u val="single"/>
        <sz val="10"/>
        <rFont val="Arial"/>
        <family val="2"/>
      </rPr>
      <t>all</t>
    </r>
    <r>
      <rPr>
        <b/>
        <sz val="10"/>
        <rFont val="Arial"/>
        <family val="2"/>
      </rPr>
      <t xml:space="preserve"> Countries, Products and Sub products. </t>
    </r>
  </si>
  <si>
    <t xml:space="preserve">$ / 1000 Sq. ft </t>
  </si>
  <si>
    <t>or leave "show all" for product and subproduct and you will see all the series associated with that country</t>
  </si>
  <si>
    <r>
      <t>Please note, before you change the current selection of series please click "</t>
    </r>
    <r>
      <rPr>
        <b/>
        <sz val="10"/>
        <color indexed="10"/>
        <rFont val="Arial"/>
        <family val="2"/>
      </rPr>
      <t>Show All Data</t>
    </r>
    <r>
      <rPr>
        <b/>
        <sz val="10"/>
        <rFont val="Arial"/>
        <family val="2"/>
      </rPr>
      <t xml:space="preserve">" button. </t>
    </r>
  </si>
  <si>
    <t xml:space="preserve">To avoid accidents we have protected the Data sheet, if you want to unprotect the sheet </t>
  </si>
  <si>
    <t>On the Data sheet you will see series by country, product or sub product.</t>
  </si>
  <si>
    <r>
      <t>Step 3b:</t>
    </r>
    <r>
      <rPr>
        <sz val="10"/>
        <rFont val="Arial"/>
        <family val="2"/>
      </rPr>
      <t xml:space="preserve"> To see all the information in the cells you will need to change the column/row size - please unprotect sheet first</t>
    </r>
  </si>
  <si>
    <t xml:space="preserve">$ / 1000 Board ft </t>
  </si>
  <si>
    <t>Western, 3/8", interior underlayment (FOB mill)</t>
  </si>
  <si>
    <t>North Central 7/16", (FOB mill)</t>
  </si>
  <si>
    <t>Forest Products Prices bulletin</t>
  </si>
  <si>
    <t>Lithuania</t>
  </si>
  <si>
    <t>Average prices at roadside in state forests, top diameter &gt;= 20 cm</t>
  </si>
  <si>
    <t>Average prices at roadside in state forests, top diameter &gt;= 18 cm</t>
  </si>
  <si>
    <t>Alder</t>
  </si>
  <si>
    <t>…</t>
  </si>
  <si>
    <t>Statistisches Bundesamt Preise (Fachserie 17) Reihe 1. Preisindizes für die Land- und Forstwirtschaft.</t>
  </si>
  <si>
    <t xml:space="preserve">Statistisches Bundesamt Preise (Fachserie 17) Reihe 8.1. Preisindizes für die Einfuhr. </t>
  </si>
  <si>
    <t>Austria</t>
  </si>
  <si>
    <t>Free roadside underbark, Kl. B Media  2b (Short logs=Blochholz)</t>
  </si>
  <si>
    <t>Austrian Statistical Office</t>
  </si>
  <si>
    <t>Free roadside underbark, Kl. B 3 short logs (Blochholz Buche)</t>
  </si>
  <si>
    <t>Free roadside underbark, for chemical pulp (Faserholz)</t>
  </si>
  <si>
    <t xml:space="preserve">Monthly </t>
  </si>
  <si>
    <t>-</t>
  </si>
  <si>
    <t>Not currently collected</t>
  </si>
  <si>
    <t xml:space="preserve">Slovenia </t>
  </si>
  <si>
    <t>Tolar/m3</t>
  </si>
  <si>
    <t>Slovenian Statistical Office, Price Department</t>
  </si>
  <si>
    <t>Statistisches Bundesamt Preise (Fachserie 17) Reihe 2.  Preise und Preisindizes für gewerbliche Produkte (Erzeugerpreise).</t>
  </si>
  <si>
    <t>Northern Red Oak</t>
  </si>
  <si>
    <t>Pennsylvania State University, School of Forest Resources</t>
  </si>
  <si>
    <t>$ / 1000 Board ft 1/4" (International)</t>
  </si>
  <si>
    <t>Kronor/m3</t>
  </si>
  <si>
    <t>Swedish Wood Exporters Association</t>
  </si>
  <si>
    <t>Framing Lumber</t>
  </si>
  <si>
    <t>Composite Lumber</t>
  </si>
  <si>
    <t xml:space="preserve">Structural Panel </t>
  </si>
  <si>
    <t>$ / 1000 Sq. ft</t>
  </si>
  <si>
    <t>France</t>
  </si>
  <si>
    <t>F-B1</t>
  </si>
  <si>
    <t>85.-66</t>
  </si>
  <si>
    <t>Free roadside underbark, for mechanical pulp - groundwood (Schleifholz)</t>
  </si>
  <si>
    <t>Czech Republic</t>
  </si>
  <si>
    <t>spruce</t>
  </si>
  <si>
    <t xml:space="preserve">Roadside, average price without VAT, sawlogs (class III), quality A/B  </t>
  </si>
  <si>
    <t>Czech Koruna/m3</t>
  </si>
  <si>
    <t>Czech Statistical Office</t>
  </si>
  <si>
    <t xml:space="preserve">Roadside, average price without VAT, class V  </t>
  </si>
  <si>
    <t xml:space="preserve">Roadside, average price without VAT, class VI </t>
  </si>
  <si>
    <t>beech</t>
  </si>
  <si>
    <t>Switzerland</t>
  </si>
  <si>
    <t>Spruce (Fichte)</t>
  </si>
  <si>
    <t>Pine (kiefer)</t>
  </si>
  <si>
    <t>Oak (Eiche)</t>
  </si>
  <si>
    <t xml:space="preserve">Beech (Buche) </t>
  </si>
  <si>
    <t>Fuel wood</t>
  </si>
  <si>
    <t xml:space="preserve">Roadside, average price without VAT  </t>
  </si>
  <si>
    <t>Roadside, average price without VAT. Includes wood chips, excludes wood charcoal</t>
  </si>
  <si>
    <t>CHF/m3</t>
  </si>
  <si>
    <t>Swiss Federal Statistical Office</t>
  </si>
  <si>
    <t>NA</t>
  </si>
  <si>
    <t>75,37</t>
  </si>
  <si>
    <t>73,91</t>
  </si>
  <si>
    <t>Whitewood, average prices, FOB, exports</t>
  </si>
  <si>
    <t>Maritime pine</t>
  </si>
  <si>
    <t>Choix 2-madriers/bastaigns-longeur 3 a 5m</t>
  </si>
  <si>
    <t>Euros/m3</t>
  </si>
  <si>
    <t>Oak</t>
  </si>
  <si>
    <t>Frises Choix QF1a - 60 à 90 cm</t>
  </si>
  <si>
    <t>Plaquette Industrielle (plaquettes de scierie), at the factory</t>
  </si>
  <si>
    <t>Canada</t>
  </si>
  <si>
    <t>Cedar</t>
  </si>
  <si>
    <t>BC Coast, Grade "L" (chosen for highest volume)</t>
  </si>
  <si>
    <t>CDN$/m3</t>
  </si>
  <si>
    <t>BC Ministry of Forestry</t>
  </si>
  <si>
    <t>BC Coast, Grade "J" (based on highest volume)</t>
  </si>
  <si>
    <t>Spruce/Pine/Fir</t>
  </si>
  <si>
    <t>BC Interior (highest volume)</t>
  </si>
  <si>
    <t>BC Interior (only pulpwood)</t>
  </si>
  <si>
    <t>Months</t>
  </si>
  <si>
    <t>N</t>
  </si>
  <si>
    <t>Y</t>
  </si>
  <si>
    <t>Redwood, average prices, FOB prices, exports</t>
  </si>
  <si>
    <t>Chemische Halbstoffe aus Holz (Natron -Oder Sulfatzellstoff) ohne solche zum Auflösen</t>
  </si>
  <si>
    <t>Domestically produced spruce and fir</t>
  </si>
  <si>
    <t>Structural Timber</t>
  </si>
  <si>
    <t>Finger-jointed structural timber (Konstruktionsvollholz)</t>
  </si>
  <si>
    <t>Douglas-Fir 2S</t>
  </si>
  <si>
    <t>Region 1 - Northwest Oregon &amp; Willamette, Domestically Processed Logs (Delivered to a mill; "Pond Value), Grade 2S</t>
  </si>
  <si>
    <t>Oregon Department of Forestry</t>
  </si>
  <si>
    <t>Hemlock 2S</t>
  </si>
  <si>
    <t>Roadside prices of roundwood, SEK/m3 u. b.</t>
  </si>
  <si>
    <t>SEK/m3</t>
  </si>
  <si>
    <t>Roadside prices of roundwood Sek/m3 u. b.</t>
  </si>
  <si>
    <t>Norway</t>
  </si>
  <si>
    <t>Roadside prices of roundwood NOK/m3 u. b.</t>
  </si>
  <si>
    <t>NOK/m3</t>
  </si>
  <si>
    <t>Estonia</t>
  </si>
  <si>
    <t>Roadside prices of roundwood EUR/m3 u. b.</t>
  </si>
  <si>
    <t>EUR/m3</t>
  </si>
  <si>
    <t>5 6.75</t>
  </si>
  <si>
    <t>Energimyndigheten</t>
  </si>
  <si>
    <t>Planks</t>
  </si>
  <si>
    <t>mixed</t>
  </si>
  <si>
    <t>Planks for crates (5), wide, airdried (prices exclude drying)</t>
  </si>
  <si>
    <t>bi-monthly (averaged into quarters)</t>
  </si>
  <si>
    <t>Please note, after Monthly data you will find Quarterly, Semi-Annual, Annual and Weekly data.  The sheet may appear blank if there is no monthly data, simply scroll down to find the correct time interval.</t>
  </si>
  <si>
    <t>Pellets</t>
  </si>
  <si>
    <t>Wood pellet single-family use, Class I, The price includes transportation from the factory to home, approx. 100 km circulation. Delivery batch size; 5 tons. The pellet size is 6-8 mm. (price included VAT). Q1=February, Q2=May, Q3=August, Q4=November.</t>
  </si>
  <si>
    <t>€/tonnes</t>
  </si>
  <si>
    <t>Tilastokeskus</t>
  </si>
  <si>
    <t>Since 2006 Propellets survey the price, before it is it the selling price of Genol, the biggest Austrian trader.</t>
  </si>
  <si>
    <t>From beginning to 2013 4th quarter: 1/4" (International), Northwest Pennsylvania (average prices paid at Mill, grade High F1+ logs) after that 1/4" (International), Norhtwest Pennsylvania (stumpage prices)</t>
  </si>
  <si>
    <t>delivered (until 2015 was roadside), average price without VAT, overbark, m3 measured underbark, L1 4 B=billlet 40-49 B</t>
  </si>
  <si>
    <t>bi-monthly (skipping months)</t>
  </si>
  <si>
    <t>annual</t>
  </si>
  <si>
    <t xml:space="preserve">roadside, average price without VAT, quarters </t>
  </si>
  <si>
    <t>CHF/Rm</t>
  </si>
  <si>
    <t>Hemlock (True Fir), HemBal</t>
  </si>
  <si>
    <t>Category SN1</t>
  </si>
  <si>
    <t>CHF/t atro</t>
  </si>
  <si>
    <t>for panels, category PN1</t>
  </si>
  <si>
    <t>61,19</t>
  </si>
  <si>
    <t>56,63</t>
  </si>
  <si>
    <t> 358</t>
  </si>
  <si>
    <t> 359</t>
  </si>
  <si>
    <t> 367</t>
  </si>
  <si>
    <t> 357</t>
  </si>
  <si>
    <t> 345</t>
  </si>
  <si>
    <t> 375</t>
  </si>
  <si>
    <t>Random Lengths</t>
  </si>
  <si>
    <t>North Central, #1&amp;2 White, 4/4, #1 common (Kiln Dried Gross Tally)</t>
  </si>
  <si>
    <t>Appalachian Area 1, 4/4, #1 common (Kiln Dried Gross Tally)</t>
  </si>
  <si>
    <t>Appalachian, 4/4, #1 common (Kiln Dried Gross Tally)</t>
  </si>
  <si>
    <t>delivered (until 2015 was roadside), average price without VAT, overbark, m3 measured underbark, 4 B minimum length 3m  (measured Fm3 - solid meter)</t>
  </si>
  <si>
    <t>CHF/fm3</t>
  </si>
  <si>
    <t>One ton of wood pellets in bulk. Wood pellets, average price for a household in euros (BULK).</t>
  </si>
  <si>
    <t>MEEM/CGDD/SOeS</t>
  </si>
  <si>
    <t>One ton of wood pellets in bags. Wood pellets, average price for a household in euros (BAGS).</t>
  </si>
  <si>
    <t>CHF/tonne (5000kg bulk price)</t>
  </si>
  <si>
    <t>Pelletpreis.ch</t>
  </si>
  <si>
    <t>Luke Forest Statistics</t>
  </si>
  <si>
    <t>Industry (industry),  SEK / MWh average price,  current prices excluding tax</t>
  </si>
  <si>
    <t>Power Station (Varmeverk), SEK / MWh average price,  current prices excluding tax</t>
  </si>
  <si>
    <t>Industry (industry), SEK / MWh average price,  current prices excluding tax</t>
  </si>
  <si>
    <t>Densified wood fuels, SEK / MWh average price,  current prices excluding tax</t>
  </si>
  <si>
    <t>Spruce and Fir (Fichten-, Tannenschnitt., Picea abies Karst. (m3))</t>
  </si>
  <si>
    <t>$/1000 board feet (west side Scribner)</t>
  </si>
  <si>
    <t>average price, stumpage</t>
  </si>
  <si>
    <t>$/ton</t>
  </si>
  <si>
    <t>Delivered price including VAT. Based on purchase of 5000 kilograms.</t>
  </si>
  <si>
    <t>Spruce-Pine-Fir</t>
  </si>
  <si>
    <t>Imports of Western S-P-F #2 grade and better, 2X4.  Shipments from Prince George B.C.</t>
  </si>
  <si>
    <t>$/ 1000 board feet</t>
  </si>
  <si>
    <t>Random Lengths International</t>
  </si>
  <si>
    <t>Imports of Western S-P-F Stud, 2X4.  Shipments from Prince George B.C.</t>
  </si>
  <si>
    <t>Hemlock-True Fir</t>
  </si>
  <si>
    <t>Mill log price, domestically produced, coast marketing area, #2 grade sawlogs</t>
  </si>
  <si>
    <t>$ / 1000 board feet (west side Scribner)</t>
  </si>
  <si>
    <t>Washington Department of Natural Resources</t>
  </si>
  <si>
    <t>Mill log price, domestically produced, coast marketing area, #3 grade sawlogs</t>
  </si>
  <si>
    <t>PIX Sawn Timber Pine FAS Finland EUR/m³</t>
  </si>
  <si>
    <t>€/m3</t>
  </si>
  <si>
    <t>PIX Sawn Timber Spruce FAS Finland EUR/m³</t>
  </si>
  <si>
    <t>Poland</t>
  </si>
  <si>
    <t xml:space="preserve">Roundwood standing in the forest price. Large size wood with no choice of class, i.e. general purpose, </t>
  </si>
  <si>
    <t>PLN/m3</t>
  </si>
  <si>
    <t>The Polish Economic Chamber of the Wood Industry</t>
  </si>
  <si>
    <t>then on the Tools menu, point to Protection, and then click Unprotect Sheet (in Excel 2016 this is on Review tab)</t>
  </si>
  <si>
    <t>Centre d'Etudes de l'Economie du Bois (CEEB) and go to publications</t>
  </si>
  <si>
    <t>Domestically produced beech sawnwood, producer price, greater than 3 meters in length, 26-32mm thickness (Buchenschnittholz, D. 26 - 32 mm, L. 3 m u.l.)</t>
  </si>
  <si>
    <t>Index 2015=100</t>
  </si>
  <si>
    <t>Lithuania State Forests</t>
  </si>
  <si>
    <t>https://www.propellets.at/aktuelle-pelletpreise</t>
  </si>
  <si>
    <t xml:space="preserve"> ---</t>
  </si>
  <si>
    <t>Availabilty</t>
  </si>
  <si>
    <t>Not available since 1998</t>
  </si>
  <si>
    <t>N.B. Data from LUKE are not available for most recent year - these can be found on their website</t>
  </si>
  <si>
    <t>Agristat</t>
  </si>
  <si>
    <t>Fastmarkets FOEX</t>
  </si>
  <si>
    <t>Not available since 2019</t>
  </si>
  <si>
    <t>Not available since 2018</t>
  </si>
  <si>
    <t>Not available since 2015</t>
  </si>
  <si>
    <t>Changed from quarterly to annual 2015</t>
  </si>
  <si>
    <t>130,9</t>
  </si>
  <si>
    <t>z</t>
  </si>
  <si>
    <t>Not available</t>
  </si>
  <si>
    <t>Not available since 2022</t>
  </si>
  <si>
    <t>United States of America</t>
  </si>
  <si>
    <t xml:space="preserve">TimberMart South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</si>
</sst>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chf&quot;#,##0;\-&quot;chf&quot;#,##0"/>
    <numFmt numFmtId="179" formatCode="&quot;chf&quot;#,##0;[Red]\-&quot;chf&quot;#,##0"/>
    <numFmt numFmtId="180" formatCode="&quot;chf&quot;#,##0.00;\-&quot;chf&quot;#,##0.00"/>
    <numFmt numFmtId="181" formatCode="&quot;chf&quot;#,##0.00;[Red]\-&quot;chf&quot;#,##0.00"/>
    <numFmt numFmtId="182" formatCode="_-&quot;chf&quot;* #,##0_-;\-&quot;chf&quot;* #,##0_-;_-&quot;chf&quot;* &quot;-&quot;_-;_-@_-"/>
    <numFmt numFmtId="183" formatCode="_-&quot;chf&quot;* #,##0.00_-;\-&quot;chf&quot;* #,##0.00_-;_-&quot;chf&quot;* &quot;-&quot;??_-;_-@_-"/>
    <numFmt numFmtId="184" formatCode="General_)"/>
    <numFmt numFmtId="185" formatCode="&quot;£&quot;#,##0.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-* #,##0_-;\-* #,##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 MT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000000"/>
      <name val="Inherit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>
        <color rgb="FF949494"/>
      </right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49" applyFont="1" applyProtection="1">
      <alignment/>
      <protection locked="0"/>
    </xf>
    <xf numFmtId="0" fontId="0" fillId="0" borderId="0" xfId="49" applyFont="1" applyProtection="1">
      <alignment/>
      <protection/>
    </xf>
    <xf numFmtId="0" fontId="5" fillId="0" borderId="0" xfId="49" applyFont="1" applyProtection="1">
      <alignment/>
      <protection/>
    </xf>
    <xf numFmtId="0" fontId="0" fillId="0" borderId="0" xfId="49" applyFont="1" applyAlignment="1" applyProtection="1">
      <alignment wrapText="1"/>
      <protection/>
    </xf>
    <xf numFmtId="0" fontId="5" fillId="0" borderId="0" xfId="49" applyFont="1" applyBorder="1" applyAlignment="1" applyProtection="1">
      <alignment horizontal="right"/>
      <protection/>
    </xf>
    <xf numFmtId="0" fontId="8" fillId="0" borderId="0" xfId="49" applyFont="1">
      <alignment/>
      <protection/>
    </xf>
    <xf numFmtId="0" fontId="9" fillId="0" borderId="0" xfId="49" applyFont="1">
      <alignment/>
      <protection/>
    </xf>
    <xf numFmtId="0" fontId="11" fillId="0" borderId="0" xfId="49" applyFont="1">
      <alignment/>
      <protection/>
    </xf>
    <xf numFmtId="0" fontId="5" fillId="0" borderId="0" xfId="49" applyFont="1" applyBorder="1">
      <alignment/>
      <protection/>
    </xf>
    <xf numFmtId="0" fontId="5" fillId="0" borderId="0" xfId="49" applyFont="1">
      <alignment/>
      <protection/>
    </xf>
    <xf numFmtId="0" fontId="5" fillId="0" borderId="0" xfId="49" applyFont="1" applyAlignment="1" applyProtection="1">
      <alignment horizontal="right"/>
      <protection/>
    </xf>
    <xf numFmtId="0" fontId="0" fillId="0" borderId="0" xfId="49" applyFont="1" applyAlignment="1" applyProtection="1">
      <alignment horizontal="right"/>
      <protection/>
    </xf>
    <xf numFmtId="0" fontId="0" fillId="0" borderId="0" xfId="49" applyFont="1" applyBorder="1" applyAlignment="1" applyProtection="1">
      <alignment horizontal="right"/>
      <protection/>
    </xf>
    <xf numFmtId="0" fontId="0" fillId="0" borderId="0" xfId="49" applyFont="1" applyAlignment="1" applyProtection="1">
      <alignment horizontal="right" wrapText="1"/>
      <protection/>
    </xf>
    <xf numFmtId="0" fontId="0" fillId="0" borderId="10" xfId="49" applyFont="1" applyBorder="1" applyProtection="1">
      <alignment/>
      <protection/>
    </xf>
    <xf numFmtId="0" fontId="5" fillId="0" borderId="10" xfId="49" applyFont="1" applyBorder="1" applyAlignment="1" applyProtection="1">
      <alignment horizontal="right"/>
      <protection/>
    </xf>
    <xf numFmtId="0" fontId="0" fillId="0" borderId="0" xfId="49" applyFont="1" applyProtection="1">
      <alignment/>
      <protection/>
    </xf>
    <xf numFmtId="0" fontId="0" fillId="0" borderId="0" xfId="49" applyNumberFormat="1" applyFont="1" applyProtection="1">
      <alignment/>
      <protection/>
    </xf>
    <xf numFmtId="0" fontId="6" fillId="0" borderId="0" xfId="49" applyFont="1" applyAlignment="1" applyProtection="1">
      <alignment horizontal="center" wrapText="1"/>
      <protection/>
    </xf>
    <xf numFmtId="0" fontId="0" fillId="0" borderId="0" xfId="49" applyFont="1" applyAlignment="1" applyProtection="1">
      <alignment vertical="top"/>
      <protection/>
    </xf>
    <xf numFmtId="0" fontId="0" fillId="0" borderId="0" xfId="49" applyFont="1" applyAlignment="1" applyProtection="1">
      <alignment/>
      <protection/>
    </xf>
    <xf numFmtId="2" fontId="0" fillId="0" borderId="0" xfId="49" applyNumberFormat="1" applyFont="1" applyProtection="1">
      <alignment/>
      <protection/>
    </xf>
    <xf numFmtId="2" fontId="0" fillId="0" borderId="0" xfId="49" applyNumberFormat="1" applyFont="1" applyAlignment="1" applyProtection="1">
      <alignment/>
      <protection/>
    </xf>
    <xf numFmtId="0" fontId="3" fillId="0" borderId="0" xfId="49" applyFont="1" applyProtection="1">
      <alignment/>
      <protection/>
    </xf>
    <xf numFmtId="0" fontId="0" fillId="0" borderId="0" xfId="49" applyFont="1" applyFill="1" applyAlignment="1" applyProtection="1">
      <alignment/>
      <protection/>
    </xf>
    <xf numFmtId="0" fontId="0" fillId="0" borderId="0" xfId="49" applyFont="1" applyFill="1" applyProtection="1">
      <alignment/>
      <protection/>
    </xf>
    <xf numFmtId="0" fontId="0" fillId="0" borderId="11" xfId="49" applyFont="1" applyBorder="1" applyAlignment="1" applyProtection="1">
      <alignment horizontal="center" vertical="top" wrapText="1"/>
      <protection locked="0"/>
    </xf>
    <xf numFmtId="0" fontId="0" fillId="0" borderId="12" xfId="49" applyFont="1" applyBorder="1" applyAlignment="1" applyProtection="1">
      <alignment horizontal="center"/>
      <protection locked="0"/>
    </xf>
    <xf numFmtId="0" fontId="0" fillId="0" borderId="13" xfId="49" applyFont="1" applyBorder="1" applyAlignment="1" applyProtection="1">
      <alignment horizontal="center"/>
      <protection locked="0"/>
    </xf>
    <xf numFmtId="0" fontId="5" fillId="33" borderId="14" xfId="49" applyFont="1" applyFill="1" applyBorder="1" applyAlignment="1" applyProtection="1">
      <alignment horizontal="center"/>
      <protection locked="0"/>
    </xf>
    <xf numFmtId="0" fontId="5" fillId="33" borderId="11" xfId="49" applyFont="1" applyFill="1" applyBorder="1" applyAlignment="1" applyProtection="1">
      <alignment horizontal="center" vertical="top" wrapText="1"/>
      <protection locked="0"/>
    </xf>
    <xf numFmtId="0" fontId="5" fillId="33" borderId="13" xfId="49" applyFont="1" applyFill="1" applyBorder="1" applyProtection="1">
      <alignment/>
      <protection locked="0"/>
    </xf>
    <xf numFmtId="0" fontId="0" fillId="0" borderId="14" xfId="49" applyFont="1" applyBorder="1" applyAlignment="1" applyProtection="1">
      <alignment horizontal="center"/>
      <protection locked="0"/>
    </xf>
    <xf numFmtId="0" fontId="5" fillId="33" borderId="14" xfId="49" applyFont="1" applyFill="1" applyBorder="1" applyAlignment="1" applyProtection="1">
      <alignment horizontal="center" vertical="top" wrapText="1"/>
      <protection locked="0"/>
    </xf>
    <xf numFmtId="0" fontId="5" fillId="33" borderId="14" xfId="49" applyFont="1" applyFill="1" applyBorder="1" applyProtection="1">
      <alignment/>
      <protection locked="0"/>
    </xf>
    <xf numFmtId="0" fontId="13" fillId="0" borderId="0" xfId="49" applyFont="1" applyAlignment="1" applyProtection="1">
      <alignment horizontal="center"/>
      <protection locked="0"/>
    </xf>
    <xf numFmtId="0" fontId="0" fillId="0" borderId="0" xfId="49" applyFont="1">
      <alignment/>
      <protection/>
    </xf>
    <xf numFmtId="0" fontId="14" fillId="0" borderId="0" xfId="49" applyFont="1">
      <alignment/>
      <protection/>
    </xf>
    <xf numFmtId="0" fontId="0" fillId="34" borderId="11" xfId="49" applyFont="1" applyFill="1" applyBorder="1" applyAlignment="1" applyProtection="1">
      <alignment horizontal="center"/>
      <protection locked="0"/>
    </xf>
    <xf numFmtId="0" fontId="0" fillId="34" borderId="11" xfId="49" applyFont="1" applyFill="1" applyBorder="1" applyAlignment="1" applyProtection="1">
      <alignment horizontal="center" vertical="top"/>
      <protection locked="0"/>
    </xf>
    <xf numFmtId="0" fontId="0" fillId="34" borderId="13" xfId="49" applyFont="1" applyFill="1" applyBorder="1" applyAlignment="1" applyProtection="1">
      <alignment horizontal="center" vertical="top"/>
      <protection locked="0"/>
    </xf>
    <xf numFmtId="0" fontId="0" fillId="0" borderId="14" xfId="49" applyFont="1" applyFill="1" applyBorder="1" applyAlignment="1" applyProtection="1">
      <alignment horizontal="right"/>
      <protection locked="0"/>
    </xf>
    <xf numFmtId="0" fontId="0" fillId="0" borderId="13" xfId="49" applyFont="1" applyFill="1" applyBorder="1" applyAlignment="1" applyProtection="1">
      <alignment horizontal="right"/>
      <protection locked="0"/>
    </xf>
    <xf numFmtId="0" fontId="15" fillId="0" borderId="0" xfId="49" applyFont="1" applyAlignment="1">
      <alignment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vertical="top"/>
      <protection/>
    </xf>
    <xf numFmtId="0" fontId="0" fillId="0" borderId="0" xfId="49" applyFont="1" applyAlignment="1">
      <alignment/>
      <protection/>
    </xf>
    <xf numFmtId="0" fontId="4" fillId="0" borderId="0" xfId="49" applyFont="1" applyAlignment="1">
      <alignment vertical="top"/>
      <protection/>
    </xf>
    <xf numFmtId="0" fontId="0" fillId="35" borderId="0" xfId="49" applyFont="1" applyFill="1" applyAlignment="1" applyProtection="1">
      <alignment horizontal="right"/>
      <protection locked="0"/>
    </xf>
    <xf numFmtId="0" fontId="0" fillId="34" borderId="0" xfId="49" applyFont="1" applyFill="1" applyAlignment="1" applyProtection="1">
      <alignment horizontal="right"/>
      <protection locked="0"/>
    </xf>
    <xf numFmtId="0" fontId="0" fillId="0" borderId="0" xfId="49" applyFont="1" applyFill="1" applyAlignment="1" applyProtection="1">
      <alignment vertical="top"/>
      <protection/>
    </xf>
    <xf numFmtId="0" fontId="5" fillId="0" borderId="0" xfId="49" applyFont="1" applyAlignment="1" applyProtection="1">
      <alignment horizontal="right"/>
      <protection locked="0"/>
    </xf>
    <xf numFmtId="0" fontId="0" fillId="0" borderId="0" xfId="49" applyFont="1" applyAlignment="1" applyProtection="1">
      <alignment horizontal="left"/>
      <protection/>
    </xf>
    <xf numFmtId="2" fontId="0" fillId="0" borderId="0" xfId="49" applyNumberFormat="1" applyFont="1" applyAlignment="1" applyProtection="1">
      <alignment horizontal="left"/>
      <protection/>
    </xf>
    <xf numFmtId="0" fontId="3" fillId="0" borderId="0" xfId="49" applyFont="1" applyAlignment="1" applyProtection="1">
      <alignment horizontal="left"/>
      <protection/>
    </xf>
    <xf numFmtId="0" fontId="0" fillId="0" borderId="0" xfId="49" applyNumberFormat="1" applyFont="1" applyAlignment="1" applyProtection="1">
      <alignment horizontal="left"/>
      <protection/>
    </xf>
    <xf numFmtId="0" fontId="6" fillId="36" borderId="10" xfId="49" applyFont="1" applyFill="1" applyBorder="1" applyAlignment="1" applyProtection="1">
      <alignment horizontal="center" wrapText="1"/>
      <protection/>
    </xf>
    <xf numFmtId="0" fontId="6" fillId="36" borderId="10" xfId="49" applyFont="1" applyFill="1" applyBorder="1">
      <alignment/>
      <protection/>
    </xf>
    <xf numFmtId="0" fontId="6" fillId="36" borderId="10" xfId="49" applyFont="1" applyFill="1" applyBorder="1" applyProtection="1">
      <alignment/>
      <protection/>
    </xf>
    <xf numFmtId="0" fontId="0" fillId="37" borderId="0" xfId="49" applyFont="1" applyFill="1" applyAlignment="1" applyProtection="1">
      <alignment horizontal="right"/>
      <protection locked="0"/>
    </xf>
    <xf numFmtId="16" fontId="0" fillId="37" borderId="0" xfId="49" applyNumberFormat="1" applyFont="1" applyFill="1" applyProtection="1">
      <alignment/>
      <protection locked="0"/>
    </xf>
    <xf numFmtId="0" fontId="0" fillId="0" borderId="0" xfId="49" applyFont="1" applyAlignment="1">
      <alignment wrapText="1"/>
      <protection/>
    </xf>
    <xf numFmtId="0" fontId="0" fillId="0" borderId="0" xfId="49" applyFont="1" applyAlignment="1">
      <alignment horizontal="left" wrapText="1"/>
      <protection/>
    </xf>
    <xf numFmtId="0" fontId="0" fillId="0" borderId="0" xfId="49" applyFont="1" applyAlignment="1">
      <alignment vertical="top" wrapText="1"/>
      <protection/>
    </xf>
    <xf numFmtId="15" fontId="0" fillId="0" borderId="0" xfId="49" applyNumberFormat="1" applyFont="1" applyAlignment="1">
      <alignment/>
      <protection/>
    </xf>
    <xf numFmtId="15" fontId="0" fillId="0" borderId="0" xfId="49" applyNumberFormat="1" applyFont="1">
      <alignment/>
      <protection/>
    </xf>
    <xf numFmtId="0" fontId="0" fillId="0" borderId="0" xfId="49" applyFont="1" applyAlignment="1">
      <alignment vertical="top" wrapText="1"/>
      <protection/>
    </xf>
    <xf numFmtId="0" fontId="4" fillId="0" borderId="0" xfId="49" applyFont="1" applyAlignment="1">
      <alignment/>
      <protection/>
    </xf>
    <xf numFmtId="0" fontId="0" fillId="0" borderId="0" xfId="49" applyFont="1" applyAlignment="1">
      <alignment/>
      <protection/>
    </xf>
    <xf numFmtId="15" fontId="0" fillId="0" borderId="0" xfId="49" applyNumberFormat="1" applyFont="1" applyAlignment="1">
      <alignment/>
      <protection/>
    </xf>
    <xf numFmtId="0" fontId="6" fillId="0" borderId="0" xfId="49" applyFont="1" applyFill="1" applyAlignment="1" applyProtection="1">
      <alignment horizontal="center" wrapText="1"/>
      <protection/>
    </xf>
    <xf numFmtId="0" fontId="0" fillId="0" borderId="0" xfId="49" applyFont="1" applyFill="1" applyAlignment="1">
      <alignment/>
      <protection/>
    </xf>
    <xf numFmtId="0" fontId="0" fillId="0" borderId="0" xfId="49" applyFont="1" applyAlignment="1">
      <alignment horizontal="left" vertical="top"/>
      <protection/>
    </xf>
    <xf numFmtId="0" fontId="0" fillId="0" borderId="0" xfId="49" applyFont="1" applyAlignment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49" applyFont="1" applyAlignment="1">
      <alignment vertical="top"/>
      <protection/>
    </xf>
    <xf numFmtId="0" fontId="0" fillId="0" borderId="0" xfId="49" applyFont="1" applyBorder="1" applyAlignment="1" applyProtection="1">
      <alignment horizontal="left"/>
      <protection/>
    </xf>
    <xf numFmtId="2" fontId="0" fillId="0" borderId="0" xfId="49" applyNumberFormat="1" applyFont="1" applyBorder="1" applyAlignment="1" applyProtection="1">
      <alignment horizontal="left"/>
      <protection/>
    </xf>
    <xf numFmtId="191" fontId="0" fillId="0" borderId="0" xfId="49" applyNumberFormat="1" applyFont="1" applyBorder="1" applyAlignment="1" applyProtection="1">
      <alignment horizontal="left"/>
      <protection/>
    </xf>
    <xf numFmtId="191" fontId="0" fillId="0" borderId="0" xfId="49" applyNumberFormat="1" applyFont="1" applyAlignment="1" applyProtection="1">
      <alignment horizontal="left"/>
      <protection/>
    </xf>
    <xf numFmtId="0" fontId="0" fillId="0" borderId="0" xfId="49" applyFont="1" applyFill="1" applyAlignment="1" applyProtection="1">
      <alignment horizontal="left"/>
      <protection/>
    </xf>
    <xf numFmtId="0" fontId="0" fillId="0" borderId="0" xfId="49" applyFont="1" applyFill="1" applyAlignment="1" applyProtection="1">
      <alignment horizontal="left"/>
      <protection locked="0"/>
    </xf>
    <xf numFmtId="0" fontId="0" fillId="0" borderId="0" xfId="49" applyFont="1" applyFill="1" applyBorder="1" applyAlignment="1" applyProtection="1">
      <alignment horizontal="left"/>
      <protection locked="0"/>
    </xf>
    <xf numFmtId="0" fontId="0" fillId="0" borderId="0" xfId="49" applyFont="1" applyFill="1" applyBorder="1" applyAlignment="1" applyProtection="1">
      <alignment horizontal="left"/>
      <protection locked="0"/>
    </xf>
    <xf numFmtId="1" fontId="0" fillId="0" borderId="0" xfId="49" applyNumberFormat="1" applyFont="1" applyAlignment="1" applyProtection="1">
      <alignment horizontal="left"/>
      <protection/>
    </xf>
    <xf numFmtId="1" fontId="0" fillId="0" borderId="0" xfId="49" applyNumberFormat="1" applyFont="1" applyAlignment="1" applyProtection="1">
      <alignment horizontal="left"/>
      <protection/>
    </xf>
    <xf numFmtId="1" fontId="0" fillId="0" borderId="0" xfId="49" applyNumberFormat="1" applyFont="1" applyBorder="1" applyAlignment="1" applyProtection="1">
      <alignment horizontal="left"/>
      <protection/>
    </xf>
    <xf numFmtId="0" fontId="5" fillId="0" borderId="0" xfId="49" applyFont="1" applyProtection="1">
      <alignment/>
      <protection locked="0"/>
    </xf>
    <xf numFmtId="0" fontId="0" fillId="38" borderId="0" xfId="49" applyFont="1" applyFill="1" applyAlignment="1" applyProtection="1">
      <alignment horizontal="right"/>
      <protection locked="0"/>
    </xf>
    <xf numFmtId="0" fontId="0" fillId="37" borderId="0" xfId="49" applyFont="1" applyFill="1" applyAlignment="1" applyProtection="1">
      <alignment horizontal="right"/>
      <protection locked="0"/>
    </xf>
    <xf numFmtId="0" fontId="0" fillId="39" borderId="0" xfId="49" applyFont="1" applyFill="1" applyAlignment="1" applyProtection="1">
      <alignment horizontal="right"/>
      <protection locked="0"/>
    </xf>
    <xf numFmtId="0" fontId="0" fillId="0" borderId="0" xfId="49" applyFont="1">
      <alignment/>
      <protection/>
    </xf>
    <xf numFmtId="0" fontId="0" fillId="0" borderId="0" xfId="49" applyFont="1">
      <alignment/>
      <protection/>
    </xf>
    <xf numFmtId="0" fontId="0" fillId="0" borderId="0" xfId="49" applyFont="1" applyAlignment="1" applyProtection="1">
      <alignment vertical="top"/>
      <protection locked="0"/>
    </xf>
    <xf numFmtId="0" fontId="0" fillId="0" borderId="0" xfId="49" applyFont="1" applyAlignment="1" applyProtection="1">
      <alignment vertical="top"/>
      <protection locked="0"/>
    </xf>
    <xf numFmtId="0" fontId="0" fillId="0" borderId="0" xfId="49" applyFont="1" applyProtection="1">
      <alignment/>
      <protection/>
    </xf>
    <xf numFmtId="0" fontId="0" fillId="0" borderId="0" xfId="49" applyFont="1" applyAlignment="1" applyProtection="1">
      <alignment vertical="top"/>
      <protection/>
    </xf>
    <xf numFmtId="43" fontId="0" fillId="0" borderId="0" xfId="42" applyFont="1" applyAlignment="1" applyProtection="1">
      <alignment/>
      <protection/>
    </xf>
    <xf numFmtId="0" fontId="0" fillId="0" borderId="0" xfId="49" applyFont="1" applyFill="1" applyAlignment="1">
      <alignment vertical="top"/>
      <protection/>
    </xf>
    <xf numFmtId="0" fontId="0" fillId="0" borderId="0" xfId="49" applyFont="1" applyFill="1">
      <alignment/>
      <protection/>
    </xf>
    <xf numFmtId="0" fontId="0" fillId="0" borderId="0" xfId="49" applyFont="1" applyFill="1">
      <alignment/>
      <protection/>
    </xf>
    <xf numFmtId="0" fontId="0" fillId="0" borderId="0" xfId="49" applyFont="1" applyFill="1" applyAlignment="1">
      <alignment vertical="top"/>
      <protection/>
    </xf>
    <xf numFmtId="0" fontId="2" fillId="0" borderId="0" xfId="49" applyFont="1" applyFill="1" applyAlignment="1">
      <alignment vertical="top"/>
      <protection/>
    </xf>
    <xf numFmtId="185" fontId="0" fillId="0" borderId="0" xfId="49" applyNumberFormat="1" applyFont="1" applyFill="1">
      <alignment/>
      <protection/>
    </xf>
    <xf numFmtId="0" fontId="0" fillId="0" borderId="0" xfId="49" applyFont="1" applyFill="1" applyAlignment="1" applyProtection="1">
      <alignment vertical="top"/>
      <protection locked="0"/>
    </xf>
    <xf numFmtId="0" fontId="0" fillId="0" borderId="0" xfId="49" applyFont="1" applyFill="1" applyAlignment="1" applyProtection="1">
      <alignment vertical="top"/>
      <protection locked="0"/>
    </xf>
    <xf numFmtId="185" fontId="0" fillId="0" borderId="0" xfId="49" applyNumberFormat="1" applyFont="1" applyFill="1">
      <alignment/>
      <protection/>
    </xf>
    <xf numFmtId="0" fontId="54" fillId="0" borderId="0" xfId="0" applyFont="1" applyFill="1" applyAlignment="1">
      <alignment/>
    </xf>
    <xf numFmtId="0" fontId="0" fillId="35" borderId="0" xfId="49" applyFont="1" applyFill="1" applyAlignment="1" applyProtection="1">
      <alignment horizontal="right"/>
      <protection locked="0"/>
    </xf>
    <xf numFmtId="0" fontId="0" fillId="0" borderId="0" xfId="49" applyFont="1" applyAlignment="1" applyProtection="1">
      <alignment horizontal="left"/>
      <protection locked="0"/>
    </xf>
    <xf numFmtId="16" fontId="0" fillId="39" borderId="0" xfId="49" applyNumberFormat="1" applyFill="1" applyProtection="1">
      <alignment/>
      <protection locked="0"/>
    </xf>
    <xf numFmtId="16" fontId="0" fillId="39" borderId="0" xfId="49" applyNumberFormat="1" applyFont="1" applyFill="1" applyProtection="1">
      <alignment/>
      <protection locked="0"/>
    </xf>
    <xf numFmtId="0" fontId="0" fillId="0" borderId="0" xfId="49" applyFont="1" applyAlignment="1" applyProtection="1">
      <alignment horizontal="left" vertical="center"/>
      <protection locked="0"/>
    </xf>
    <xf numFmtId="2" fontId="0" fillId="0" borderId="0" xfId="49" applyNumberFormat="1" applyFont="1" applyAlignment="1" applyProtection="1">
      <alignment horizontal="left"/>
      <protection locked="0"/>
    </xf>
    <xf numFmtId="0" fontId="55" fillId="0" borderId="15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0" fillId="0" borderId="0" xfId="49" applyFont="1" applyBorder="1" applyAlignment="1" applyProtection="1">
      <alignment horizontal="left"/>
      <protection locked="0"/>
    </xf>
    <xf numFmtId="2" fontId="0" fillId="0" borderId="0" xfId="49" applyNumberFormat="1" applyFill="1" applyAlignment="1" applyProtection="1">
      <alignment horizontal="left"/>
      <protection locked="0"/>
    </xf>
    <xf numFmtId="0" fontId="0" fillId="0" borderId="0" xfId="49" applyFont="1" applyFill="1" applyAlignment="1">
      <alignment vertical="top"/>
      <protection/>
    </xf>
    <xf numFmtId="0" fontId="0" fillId="0" borderId="0" xfId="0" applyFill="1" applyAlignment="1">
      <alignment/>
    </xf>
    <xf numFmtId="0" fontId="0" fillId="0" borderId="0" xfId="49" applyFont="1" applyFill="1">
      <alignment/>
      <protection/>
    </xf>
    <xf numFmtId="0" fontId="0" fillId="0" borderId="0" xfId="49" applyFont="1" applyFill="1" applyAlignment="1">
      <alignment/>
      <protection/>
    </xf>
    <xf numFmtId="15" fontId="0" fillId="0" borderId="0" xfId="49" applyNumberFormat="1" applyFont="1" applyFill="1" applyAlignment="1">
      <alignment/>
      <protection/>
    </xf>
    <xf numFmtId="0" fontId="0" fillId="0" borderId="0" xfId="49" applyFont="1" applyFill="1" applyProtection="1">
      <alignment/>
      <protection/>
    </xf>
    <xf numFmtId="0" fontId="0" fillId="0" borderId="0" xfId="49" applyFont="1" applyFill="1" applyAlignment="1">
      <alignment vertical="top"/>
      <protection/>
    </xf>
    <xf numFmtId="0" fontId="0" fillId="0" borderId="0" xfId="49" applyFont="1" applyFill="1">
      <alignment/>
      <protection/>
    </xf>
    <xf numFmtId="184" fontId="3" fillId="0" borderId="0" xfId="49" applyNumberFormat="1" applyFont="1" applyFill="1" applyAlignment="1">
      <alignment horizontal="left" vertical="top"/>
      <protection/>
    </xf>
    <xf numFmtId="0" fontId="0" fillId="0" borderId="0" xfId="49" applyFont="1" applyFill="1" applyAlignment="1">
      <alignment/>
      <protection/>
    </xf>
    <xf numFmtId="0" fontId="0" fillId="0" borderId="0" xfId="49" applyFont="1" applyFill="1" applyAlignment="1">
      <alignment horizontal="justify"/>
      <protection/>
    </xf>
    <xf numFmtId="15" fontId="0" fillId="0" borderId="0" xfId="49" applyNumberFormat="1" applyFont="1" applyFill="1" applyAlignment="1">
      <alignment/>
      <protection/>
    </xf>
    <xf numFmtId="0" fontId="0" fillId="0" borderId="0" xfId="49" applyFont="1" applyFill="1" applyProtection="1">
      <alignment/>
      <protection/>
    </xf>
    <xf numFmtId="184" fontId="3" fillId="0" borderId="0" xfId="49" applyNumberFormat="1" applyFont="1" applyFill="1" applyAlignment="1">
      <alignment vertical="top"/>
      <protection/>
    </xf>
    <xf numFmtId="0" fontId="0" fillId="0" borderId="0" xfId="49" applyFont="1" applyFill="1" applyAlignment="1">
      <alignment vertical="top" wrapText="1"/>
      <protection/>
    </xf>
    <xf numFmtId="2" fontId="0" fillId="0" borderId="0" xfId="49" applyNumberFormat="1" applyFont="1" applyFill="1" applyProtection="1">
      <alignment/>
      <protection/>
    </xf>
    <xf numFmtId="0" fontId="4" fillId="0" borderId="0" xfId="49" applyFont="1" applyFill="1" applyAlignment="1">
      <alignment/>
      <protection/>
    </xf>
    <xf numFmtId="0" fontId="0" fillId="0" borderId="0" xfId="49" applyFont="1" applyFill="1" applyAlignment="1">
      <alignment/>
      <protection/>
    </xf>
    <xf numFmtId="15" fontId="0" fillId="0" borderId="0" xfId="49" applyNumberFormat="1" applyFont="1" applyFill="1" applyAlignment="1">
      <alignment/>
      <protection/>
    </xf>
    <xf numFmtId="0" fontId="0" fillId="0" borderId="0" xfId="49" applyFont="1" applyFill="1" applyAlignment="1" applyProtection="1">
      <alignment vertical="top"/>
      <protection locked="0"/>
    </xf>
    <xf numFmtId="0" fontId="0" fillId="0" borderId="0" xfId="49" applyFont="1" applyFill="1" applyProtection="1">
      <alignment/>
      <protection/>
    </xf>
    <xf numFmtId="0" fontId="0" fillId="0" borderId="0" xfId="49" applyFont="1" applyFill="1" applyProtection="1">
      <alignment/>
      <protection/>
    </xf>
    <xf numFmtId="2" fontId="0" fillId="0" borderId="0" xfId="49" applyNumberFormat="1" applyFont="1" applyFill="1" applyAlignment="1" applyProtection="1">
      <alignment/>
      <protection/>
    </xf>
    <xf numFmtId="0" fontId="0" fillId="0" borderId="0" xfId="49" applyFont="1" applyFill="1" applyAlignment="1" applyProtection="1">
      <alignment vertical="top"/>
      <protection locked="0"/>
    </xf>
    <xf numFmtId="0" fontId="0" fillId="0" borderId="0" xfId="49" applyFont="1" applyFill="1">
      <alignment/>
      <protection/>
    </xf>
    <xf numFmtId="0" fontId="0" fillId="0" borderId="0" xfId="49" applyFont="1" applyFill="1" applyProtection="1">
      <alignment/>
      <protection locked="0"/>
    </xf>
    <xf numFmtId="2" fontId="0" fillId="0" borderId="0" xfId="49" applyNumberFormat="1" applyFont="1" applyFill="1" applyProtection="1">
      <alignment/>
      <protection/>
    </xf>
    <xf numFmtId="0" fontId="0" fillId="0" borderId="0" xfId="54" applyFont="1" applyFill="1" applyAlignment="1" applyProtection="1">
      <alignment vertical="top"/>
      <protection locked="0"/>
    </xf>
    <xf numFmtId="2" fontId="0" fillId="0" borderId="0" xfId="49" applyNumberFormat="1" applyFont="1" applyFill="1" applyAlignment="1" applyProtection="1">
      <alignment horizontal="left"/>
      <protection/>
    </xf>
    <xf numFmtId="1" fontId="0" fillId="0" borderId="0" xfId="49" applyNumberFormat="1" applyFont="1" applyFill="1" applyAlignment="1" applyProtection="1">
      <alignment horizontal="left"/>
      <protection/>
    </xf>
    <xf numFmtId="2" fontId="0" fillId="0" borderId="0" xfId="49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s]&#13;&#10;;======== MS-DOS 6 Setup Modification - Begin ========&#13;&#10;UNDELETE.DLL=C:\DOS\MSTOOLS.DLL&#13;&#10;;======== MS-DOS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10"/>
        </patternFill>
      </fill>
    </dxf>
    <dxf>
      <font>
        <color indexed="50"/>
      </font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V2029"/>
  <sheetViews>
    <sheetView zoomScalePageLayoutView="0" workbookViewId="0" topLeftCell="A1">
      <pane xSplit="7" ySplit="3" topLeftCell="H1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L67" sqref="L67"/>
    </sheetView>
  </sheetViews>
  <sheetFormatPr defaultColWidth="9.140625" defaultRowHeight="12.75"/>
  <cols>
    <col min="1" max="1" width="9.140625" style="2" customWidth="1"/>
    <col min="2" max="2" width="12.7109375" style="2" customWidth="1"/>
    <col min="3" max="3" width="21.140625" style="2" bestFit="1" customWidth="1"/>
    <col min="4" max="4" width="14.8515625" style="2" customWidth="1"/>
    <col min="5" max="5" width="22.57421875" style="2" customWidth="1"/>
    <col min="6" max="6" width="14.7109375" style="2" customWidth="1"/>
    <col min="7" max="7" width="11.28125" style="2" customWidth="1"/>
    <col min="8" max="8" width="13.8515625" style="2" customWidth="1"/>
    <col min="9" max="9" width="9.7109375" style="2" bestFit="1" customWidth="1"/>
    <col min="10" max="10" width="11.421875" style="2" customWidth="1"/>
    <col min="11" max="11" width="84.7109375" style="2" customWidth="1"/>
    <col min="12" max="12" width="27.421875" style="2" customWidth="1"/>
    <col min="13" max="13" width="11.8515625" style="2" customWidth="1"/>
    <col min="14" max="14" width="14.00390625" style="2" bestFit="1" customWidth="1"/>
    <col min="15" max="15" width="19.140625" style="2" customWidth="1"/>
    <col min="16" max="16" width="30.7109375" style="2" customWidth="1"/>
    <col min="17" max="18" width="22.57421875" style="2" customWidth="1"/>
    <col min="19" max="19" width="15.140625" style="2" customWidth="1"/>
    <col min="20" max="20" width="32.57421875" style="2" customWidth="1"/>
    <col min="21" max="16384" width="9.140625" style="2" customWidth="1"/>
  </cols>
  <sheetData>
    <row r="2" spans="1:21" ht="26.25" thickBot="1">
      <c r="A2" s="57" t="s">
        <v>33</v>
      </c>
      <c r="B2" s="57" t="s">
        <v>34</v>
      </c>
      <c r="C2" s="57" t="s">
        <v>35</v>
      </c>
      <c r="D2" s="57" t="s">
        <v>36</v>
      </c>
      <c r="E2" s="59" t="s">
        <v>1</v>
      </c>
      <c r="F2" s="58" t="s">
        <v>87</v>
      </c>
      <c r="G2" s="57" t="s">
        <v>2</v>
      </c>
      <c r="H2" s="57" t="s">
        <v>37</v>
      </c>
      <c r="I2" s="57" t="s">
        <v>3</v>
      </c>
      <c r="J2" s="57" t="s">
        <v>4</v>
      </c>
      <c r="K2" s="57" t="s">
        <v>38</v>
      </c>
      <c r="L2" s="57" t="s">
        <v>274</v>
      </c>
      <c r="M2" s="71"/>
      <c r="N2" s="71"/>
      <c r="O2" s="71"/>
      <c r="P2" s="19"/>
      <c r="Q2"/>
      <c r="R2" s="19"/>
      <c r="S2" s="19"/>
      <c r="T2" s="19"/>
      <c r="U2" s="19"/>
    </row>
    <row r="3" ht="12.75">
      <c r="Q3"/>
    </row>
    <row r="4" spans="1:20" ht="12.75">
      <c r="A4" s="92">
        <v>1</v>
      </c>
      <c r="B4" s="46" t="s">
        <v>52</v>
      </c>
      <c r="C4" s="93" t="s">
        <v>39</v>
      </c>
      <c r="D4" s="46" t="s">
        <v>82</v>
      </c>
      <c r="E4" s="46" t="s">
        <v>40</v>
      </c>
      <c r="F4" s="46" t="s">
        <v>42</v>
      </c>
      <c r="G4" s="46" t="s">
        <v>53</v>
      </c>
      <c r="H4" s="92" t="s">
        <v>83</v>
      </c>
      <c r="I4" s="46" t="s">
        <v>54</v>
      </c>
      <c r="J4" s="46" t="s">
        <v>55</v>
      </c>
      <c r="K4" s="92" t="s">
        <v>240</v>
      </c>
      <c r="L4" s="63"/>
      <c r="M4" s="47"/>
      <c r="N4" s="46"/>
      <c r="O4" s="46"/>
      <c r="P4" s="47"/>
      <c r="Q4"/>
      <c r="R4" s="65"/>
      <c r="S4" s="66"/>
      <c r="T4"/>
    </row>
    <row r="5" spans="1:20" ht="12.75">
      <c r="A5" s="92">
        <v>2</v>
      </c>
      <c r="B5" s="46" t="s">
        <v>52</v>
      </c>
      <c r="C5" s="93" t="s">
        <v>39</v>
      </c>
      <c r="D5" s="46" t="s">
        <v>82</v>
      </c>
      <c r="E5" s="46" t="s">
        <v>40</v>
      </c>
      <c r="F5" s="46" t="s">
        <v>42</v>
      </c>
      <c r="G5" s="46" t="s">
        <v>57</v>
      </c>
      <c r="H5" s="92" t="s">
        <v>83</v>
      </c>
      <c r="I5" s="46" t="s">
        <v>54</v>
      </c>
      <c r="J5" s="46" t="s">
        <v>55</v>
      </c>
      <c r="K5" s="92" t="s">
        <v>240</v>
      </c>
      <c r="L5" s="62"/>
      <c r="M5" s="47"/>
      <c r="N5" s="46"/>
      <c r="O5" s="46"/>
      <c r="P5" s="47"/>
      <c r="Q5"/>
      <c r="R5" s="65"/>
      <c r="S5" s="66"/>
      <c r="T5"/>
    </row>
    <row r="6" spans="1:20" ht="12.75">
      <c r="A6" s="92">
        <v>3</v>
      </c>
      <c r="B6" s="46" t="s">
        <v>52</v>
      </c>
      <c r="C6" s="93" t="s">
        <v>39</v>
      </c>
      <c r="D6" s="46" t="s">
        <v>82</v>
      </c>
      <c r="E6" s="46" t="s">
        <v>40</v>
      </c>
      <c r="F6" s="93" t="s">
        <v>84</v>
      </c>
      <c r="G6" s="46" t="s">
        <v>56</v>
      </c>
      <c r="H6" s="92" t="s">
        <v>83</v>
      </c>
      <c r="I6" s="46" t="s">
        <v>54</v>
      </c>
      <c r="J6" s="46" t="s">
        <v>55</v>
      </c>
      <c r="K6" s="92" t="s">
        <v>240</v>
      </c>
      <c r="L6" s="62"/>
      <c r="M6" s="47"/>
      <c r="N6" s="46"/>
      <c r="O6" s="46"/>
      <c r="P6" s="47"/>
      <c r="Q6"/>
      <c r="R6" s="65"/>
      <c r="S6" s="66"/>
      <c r="T6"/>
    </row>
    <row r="7" spans="1:20" ht="12.75">
      <c r="A7" s="92">
        <v>4</v>
      </c>
      <c r="B7" s="46" t="s">
        <v>52</v>
      </c>
      <c r="C7" s="93" t="s">
        <v>39</v>
      </c>
      <c r="D7" s="46" t="s">
        <v>82</v>
      </c>
      <c r="E7" s="46" t="s">
        <v>41</v>
      </c>
      <c r="F7" s="46" t="s">
        <v>42</v>
      </c>
      <c r="G7" s="46" t="s">
        <v>150</v>
      </c>
      <c r="H7" s="76" t="s">
        <v>58</v>
      </c>
      <c r="I7" s="46" t="s">
        <v>54</v>
      </c>
      <c r="J7" s="99" t="s">
        <v>270</v>
      </c>
      <c r="K7" s="100" t="s">
        <v>114</v>
      </c>
      <c r="L7" s="46"/>
      <c r="M7" s="47"/>
      <c r="N7" s="46"/>
      <c r="O7" s="46"/>
      <c r="P7" s="47"/>
      <c r="Q7"/>
      <c r="R7" s="65"/>
      <c r="S7" s="65"/>
      <c r="T7" s="47"/>
    </row>
    <row r="8" spans="1:20" ht="12.75">
      <c r="A8" s="92">
        <v>5</v>
      </c>
      <c r="B8" s="46" t="s">
        <v>52</v>
      </c>
      <c r="C8" s="93" t="s">
        <v>39</v>
      </c>
      <c r="D8" s="46" t="s">
        <v>82</v>
      </c>
      <c r="E8" s="46" t="s">
        <v>41</v>
      </c>
      <c r="F8" s="46" t="s">
        <v>42</v>
      </c>
      <c r="G8" s="76" t="s">
        <v>151</v>
      </c>
      <c r="H8" s="46" t="s">
        <v>58</v>
      </c>
      <c r="I8" s="46" t="s">
        <v>54</v>
      </c>
      <c r="J8" s="99" t="s">
        <v>270</v>
      </c>
      <c r="K8" s="100" t="s">
        <v>114</v>
      </c>
      <c r="L8" s="46"/>
      <c r="M8" s="47"/>
      <c r="N8" s="46"/>
      <c r="O8" s="46"/>
      <c r="P8" s="47"/>
      <c r="Q8"/>
      <c r="R8" s="65"/>
      <c r="S8" s="65"/>
      <c r="T8" s="47"/>
    </row>
    <row r="9" spans="1:20" ht="12.75">
      <c r="A9" s="92">
        <v>6</v>
      </c>
      <c r="B9" s="46" t="s">
        <v>52</v>
      </c>
      <c r="C9" s="93" t="s">
        <v>39</v>
      </c>
      <c r="D9" s="46" t="s">
        <v>82</v>
      </c>
      <c r="E9" s="46" t="s">
        <v>41</v>
      </c>
      <c r="F9" s="46" t="s">
        <v>84</v>
      </c>
      <c r="G9" s="76" t="s">
        <v>59</v>
      </c>
      <c r="H9" s="46" t="s">
        <v>58</v>
      </c>
      <c r="I9" s="46" t="s">
        <v>54</v>
      </c>
      <c r="J9" s="99" t="s">
        <v>270</v>
      </c>
      <c r="K9" s="101" t="s">
        <v>114</v>
      </c>
      <c r="L9" s="46"/>
      <c r="M9" s="47"/>
      <c r="N9" s="46"/>
      <c r="O9" s="46"/>
      <c r="P9" s="47"/>
      <c r="Q9"/>
      <c r="R9" s="65"/>
      <c r="S9" s="65"/>
      <c r="T9" s="47"/>
    </row>
    <row r="10" spans="1:20" ht="12.75">
      <c r="A10" s="92">
        <v>7</v>
      </c>
      <c r="B10" s="46" t="s">
        <v>52</v>
      </c>
      <c r="C10" s="93" t="s">
        <v>39</v>
      </c>
      <c r="D10" s="46" t="s">
        <v>82</v>
      </c>
      <c r="E10" s="46" t="s">
        <v>41</v>
      </c>
      <c r="F10" s="46" t="s">
        <v>84</v>
      </c>
      <c r="G10" s="76" t="s">
        <v>152</v>
      </c>
      <c r="H10" s="46" t="s">
        <v>58</v>
      </c>
      <c r="I10" s="46" t="s">
        <v>54</v>
      </c>
      <c r="J10" s="99" t="s">
        <v>270</v>
      </c>
      <c r="K10" s="101" t="s">
        <v>114</v>
      </c>
      <c r="L10" s="46"/>
      <c r="M10" s="47"/>
      <c r="N10" s="46"/>
      <c r="O10" s="46"/>
      <c r="P10" s="47"/>
      <c r="Q10"/>
      <c r="R10" s="65"/>
      <c r="S10" s="65"/>
      <c r="T10" s="47"/>
    </row>
    <row r="11" spans="1:20" ht="12.75">
      <c r="A11" s="92">
        <v>8</v>
      </c>
      <c r="B11" s="46" t="s">
        <v>52</v>
      </c>
      <c r="C11" s="93" t="s">
        <v>39</v>
      </c>
      <c r="D11" s="46" t="s">
        <v>82</v>
      </c>
      <c r="E11" s="94" t="s">
        <v>287</v>
      </c>
      <c r="F11" s="46" t="s">
        <v>84</v>
      </c>
      <c r="G11" s="76" t="s">
        <v>128</v>
      </c>
      <c r="H11" s="92" t="s">
        <v>211</v>
      </c>
      <c r="I11" s="73" t="s">
        <v>62</v>
      </c>
      <c r="J11" s="102" t="s">
        <v>105</v>
      </c>
      <c r="K11" s="101" t="s">
        <v>129</v>
      </c>
      <c r="L11" s="46"/>
      <c r="M11" s="47"/>
      <c r="N11" s="47"/>
      <c r="O11" s="47"/>
      <c r="P11" s="47"/>
      <c r="Q11"/>
      <c r="R11" s="65"/>
      <c r="S11" s="65"/>
      <c r="T11" s="47"/>
    </row>
    <row r="12" spans="1:20" ht="12.75">
      <c r="A12" s="92">
        <v>9</v>
      </c>
      <c r="B12" s="46" t="s">
        <v>52</v>
      </c>
      <c r="C12" s="93" t="s">
        <v>39</v>
      </c>
      <c r="D12" s="46" t="s">
        <v>82</v>
      </c>
      <c r="E12" s="94" t="s">
        <v>287</v>
      </c>
      <c r="F12" s="46" t="s">
        <v>84</v>
      </c>
      <c r="G12" s="76" t="s">
        <v>60</v>
      </c>
      <c r="H12" s="92" t="s">
        <v>211</v>
      </c>
      <c r="I12" s="73" t="s">
        <v>62</v>
      </c>
      <c r="J12" s="102" t="s">
        <v>130</v>
      </c>
      <c r="K12" s="101" t="s">
        <v>129</v>
      </c>
      <c r="L12" s="46"/>
      <c r="M12" s="47"/>
      <c r="N12" s="47"/>
      <c r="O12" s="47"/>
      <c r="P12" s="47"/>
      <c r="Q12"/>
      <c r="R12" s="65"/>
      <c r="S12" s="65"/>
      <c r="T12" s="47"/>
    </row>
    <row r="13" spans="1:20" s="124" customFormat="1" ht="12.75">
      <c r="A13" s="100">
        <v>10</v>
      </c>
      <c r="B13" s="119" t="s">
        <v>52</v>
      </c>
      <c r="C13" s="99" t="s">
        <v>0</v>
      </c>
      <c r="D13" s="120"/>
      <c r="E13" s="119" t="s">
        <v>43</v>
      </c>
      <c r="F13" s="119" t="s">
        <v>42</v>
      </c>
      <c r="G13" s="99" t="s">
        <v>53</v>
      </c>
      <c r="H13" s="99" t="s">
        <v>181</v>
      </c>
      <c r="I13" s="119" t="s">
        <v>54</v>
      </c>
      <c r="J13" s="121" t="s">
        <v>131</v>
      </c>
      <c r="K13" s="99" t="s">
        <v>132</v>
      </c>
      <c r="L13" s="99"/>
      <c r="M13" s="122"/>
      <c r="N13" s="122"/>
      <c r="O13" s="122"/>
      <c r="P13" s="122"/>
      <c r="Q13" s="120"/>
      <c r="R13" s="123"/>
      <c r="S13" s="123"/>
      <c r="T13" s="122"/>
    </row>
    <row r="14" spans="1:20" s="124" customFormat="1" ht="12.75">
      <c r="A14" s="100">
        <v>11</v>
      </c>
      <c r="B14" s="119" t="s">
        <v>52</v>
      </c>
      <c r="C14" s="99" t="s">
        <v>0</v>
      </c>
      <c r="D14" s="120"/>
      <c r="E14" s="119" t="s">
        <v>43</v>
      </c>
      <c r="F14" s="121" t="s">
        <v>42</v>
      </c>
      <c r="G14" s="119" t="s">
        <v>61</v>
      </c>
      <c r="H14" s="99" t="s">
        <v>162</v>
      </c>
      <c r="I14" s="119" t="s">
        <v>54</v>
      </c>
      <c r="J14" s="121" t="s">
        <v>131</v>
      </c>
      <c r="K14" s="99" t="s">
        <v>132</v>
      </c>
      <c r="L14" s="99"/>
      <c r="M14" s="122"/>
      <c r="N14" s="122"/>
      <c r="O14" s="122"/>
      <c r="P14" s="122"/>
      <c r="Q14" s="120"/>
      <c r="R14" s="123"/>
      <c r="S14" s="123"/>
      <c r="T14" s="122"/>
    </row>
    <row r="15" spans="1:20" s="131" customFormat="1" ht="12.75">
      <c r="A15" s="100">
        <v>12</v>
      </c>
      <c r="B15" s="125" t="s">
        <v>52</v>
      </c>
      <c r="C15" s="99" t="s">
        <v>0</v>
      </c>
      <c r="D15" s="125" t="s">
        <v>133</v>
      </c>
      <c r="E15" s="94" t="s">
        <v>287</v>
      </c>
      <c r="F15" s="125"/>
      <c r="G15" s="126"/>
      <c r="H15" s="125" t="s">
        <v>134</v>
      </c>
      <c r="I15" s="127" t="s">
        <v>54</v>
      </c>
      <c r="J15" s="125" t="s">
        <v>105</v>
      </c>
      <c r="K15" s="125" t="s">
        <v>229</v>
      </c>
      <c r="L15" s="99" t="s">
        <v>286</v>
      </c>
      <c r="M15" s="128"/>
      <c r="N15" s="128"/>
      <c r="O15" s="128"/>
      <c r="P15" s="129"/>
      <c r="Q15" s="120"/>
      <c r="R15" s="130"/>
      <c r="S15" s="130"/>
      <c r="T15" s="128"/>
    </row>
    <row r="16" spans="1:20" s="131" customFormat="1" ht="12.75">
      <c r="A16" s="100">
        <v>13</v>
      </c>
      <c r="B16" s="125" t="s">
        <v>52</v>
      </c>
      <c r="C16" s="99" t="s">
        <v>68</v>
      </c>
      <c r="D16" s="99" t="s">
        <v>135</v>
      </c>
      <c r="E16" s="94" t="s">
        <v>287</v>
      </c>
      <c r="F16" s="125"/>
      <c r="G16" s="126"/>
      <c r="H16" s="125"/>
      <c r="I16" s="127" t="s">
        <v>54</v>
      </c>
      <c r="J16" s="132" t="s">
        <v>136</v>
      </c>
      <c r="K16" s="125" t="s">
        <v>229</v>
      </c>
      <c r="L16" s="99" t="s">
        <v>286</v>
      </c>
      <c r="M16" s="128"/>
      <c r="N16" s="128"/>
      <c r="O16" s="128"/>
      <c r="P16" s="129"/>
      <c r="Q16" s="120"/>
      <c r="R16" s="130"/>
      <c r="S16" s="130"/>
      <c r="T16" s="128"/>
    </row>
    <row r="17" spans="1:20" ht="12.75">
      <c r="A17" s="92">
        <v>14</v>
      </c>
      <c r="B17" s="46" t="s">
        <v>52</v>
      </c>
      <c r="C17" s="46" t="s">
        <v>0</v>
      </c>
      <c r="D17" s="93"/>
      <c r="E17" s="46" t="s">
        <v>137</v>
      </c>
      <c r="F17" s="46" t="s">
        <v>84</v>
      </c>
      <c r="G17" s="46" t="s">
        <v>59</v>
      </c>
      <c r="H17" s="92" t="s">
        <v>138</v>
      </c>
      <c r="I17" s="73" t="s">
        <v>62</v>
      </c>
      <c r="J17" s="102" t="s">
        <v>165</v>
      </c>
      <c r="K17" s="99" t="s">
        <v>268</v>
      </c>
      <c r="L17" s="46"/>
      <c r="M17" s="46"/>
      <c r="N17" s="47"/>
      <c r="O17" s="47"/>
      <c r="P17" s="47"/>
      <c r="Q17"/>
      <c r="R17" s="65"/>
      <c r="S17" s="65"/>
      <c r="T17" s="47"/>
    </row>
    <row r="18" spans="1:200" ht="12.75">
      <c r="A18" s="92">
        <v>15</v>
      </c>
      <c r="B18" s="93" t="s">
        <v>108</v>
      </c>
      <c r="C18" s="46" t="s">
        <v>0</v>
      </c>
      <c r="D18" s="93"/>
      <c r="E18" s="46" t="s">
        <v>137</v>
      </c>
      <c r="F18" s="93" t="s">
        <v>42</v>
      </c>
      <c r="G18" s="93" t="s">
        <v>163</v>
      </c>
      <c r="H18" s="93" t="s">
        <v>164</v>
      </c>
      <c r="I18" s="93" t="s">
        <v>62</v>
      </c>
      <c r="J18" s="101" t="s">
        <v>165</v>
      </c>
      <c r="K18" s="99" t="s">
        <v>268</v>
      </c>
      <c r="L18" s="47"/>
      <c r="M18" s="47"/>
      <c r="N18" s="47"/>
      <c r="O18" s="47"/>
      <c r="P18" s="47"/>
      <c r="Q18"/>
      <c r="R18" s="65"/>
      <c r="S18" s="65"/>
      <c r="T18" s="47"/>
      <c r="GP18" s="22"/>
      <c r="GQ18" s="22"/>
      <c r="GR18" s="22"/>
    </row>
    <row r="19" spans="1:200" ht="12.75">
      <c r="A19" s="92">
        <v>16</v>
      </c>
      <c r="B19" s="93" t="s">
        <v>108</v>
      </c>
      <c r="C19" s="46" t="s">
        <v>0</v>
      </c>
      <c r="D19" s="93"/>
      <c r="E19" s="46" t="s">
        <v>137</v>
      </c>
      <c r="F19" s="93" t="s">
        <v>84</v>
      </c>
      <c r="G19" s="93" t="s">
        <v>166</v>
      </c>
      <c r="H19" s="93" t="s">
        <v>167</v>
      </c>
      <c r="I19" s="93" t="s">
        <v>62</v>
      </c>
      <c r="J19" s="101" t="s">
        <v>165</v>
      </c>
      <c r="K19" s="99" t="s">
        <v>268</v>
      </c>
      <c r="L19" s="46"/>
      <c r="M19" s="47"/>
      <c r="N19" s="46"/>
      <c r="O19" s="47"/>
      <c r="P19" s="47"/>
      <c r="Q19"/>
      <c r="R19" s="65"/>
      <c r="S19" s="65"/>
      <c r="T19" s="47"/>
      <c r="GP19" s="22"/>
      <c r="GQ19" s="22"/>
      <c r="GR19" s="22"/>
    </row>
    <row r="20" spans="1:200" ht="12.75">
      <c r="A20" s="92">
        <v>17</v>
      </c>
      <c r="B20" s="46"/>
      <c r="C20" s="46" t="s">
        <v>46</v>
      </c>
      <c r="D20" s="46" t="s">
        <v>47</v>
      </c>
      <c r="E20" s="46" t="s">
        <v>137</v>
      </c>
      <c r="F20" s="46"/>
      <c r="G20" s="46"/>
      <c r="H20" s="46" t="s">
        <v>168</v>
      </c>
      <c r="I20" s="93" t="s">
        <v>62</v>
      </c>
      <c r="J20" s="102" t="s">
        <v>165</v>
      </c>
      <c r="K20" s="99" t="s">
        <v>268</v>
      </c>
      <c r="L20" s="46"/>
      <c r="M20" s="47"/>
      <c r="N20" s="47"/>
      <c r="O20" s="47"/>
      <c r="P20" s="47"/>
      <c r="Q20" s="47"/>
      <c r="R20" s="65"/>
      <c r="S20" s="65"/>
      <c r="T20" s="67"/>
      <c r="GP20" s="22"/>
      <c r="GQ20" s="22"/>
      <c r="GR20" s="22"/>
    </row>
    <row r="21" spans="1:200" s="124" customFormat="1" ht="12.75">
      <c r="A21" s="100">
        <v>18</v>
      </c>
      <c r="B21" s="119" t="s">
        <v>123</v>
      </c>
      <c r="C21" s="99" t="s">
        <v>0</v>
      </c>
      <c r="D21" s="121"/>
      <c r="E21" s="119" t="s">
        <v>124</v>
      </c>
      <c r="F21" s="119" t="s">
        <v>84</v>
      </c>
      <c r="G21" s="121" t="s">
        <v>59</v>
      </c>
      <c r="H21" s="119"/>
      <c r="I21" s="119" t="s">
        <v>62</v>
      </c>
      <c r="J21" s="119" t="s">
        <v>125</v>
      </c>
      <c r="K21" s="100" t="s">
        <v>126</v>
      </c>
      <c r="L21" s="119" t="s">
        <v>275</v>
      </c>
      <c r="M21" s="122"/>
      <c r="N21" s="119"/>
      <c r="O21" s="122"/>
      <c r="P21" s="122"/>
      <c r="Q21" s="122"/>
      <c r="R21" s="123"/>
      <c r="S21" s="123"/>
      <c r="T21" s="133"/>
      <c r="GP21" s="134"/>
      <c r="GQ21" s="134"/>
      <c r="GR21" s="134"/>
    </row>
    <row r="22" spans="1:200" ht="12.75">
      <c r="A22" s="92">
        <v>19</v>
      </c>
      <c r="B22" s="46" t="s">
        <v>52</v>
      </c>
      <c r="C22" s="46" t="s">
        <v>0</v>
      </c>
      <c r="D22" s="93"/>
      <c r="E22" s="46" t="s">
        <v>41</v>
      </c>
      <c r="F22" s="46" t="s">
        <v>84</v>
      </c>
      <c r="G22" s="93" t="s">
        <v>153</v>
      </c>
      <c r="H22" s="92" t="s">
        <v>269</v>
      </c>
      <c r="I22" s="46" t="s">
        <v>54</v>
      </c>
      <c r="J22" s="99" t="s">
        <v>270</v>
      </c>
      <c r="K22" s="99" t="s">
        <v>127</v>
      </c>
      <c r="L22" s="46"/>
      <c r="M22" s="47"/>
      <c r="N22" s="47"/>
      <c r="O22" s="47"/>
      <c r="P22" s="47"/>
      <c r="Q22" s="47"/>
      <c r="R22" s="65"/>
      <c r="S22" s="65"/>
      <c r="T22" s="67"/>
      <c r="GP22" s="22"/>
      <c r="GQ22" s="22"/>
      <c r="GR22" s="22"/>
    </row>
    <row r="23" spans="1:200" ht="12.75">
      <c r="A23" s="92">
        <v>20</v>
      </c>
      <c r="B23" s="46" t="s">
        <v>52</v>
      </c>
      <c r="C23" s="46" t="s">
        <v>0</v>
      </c>
      <c r="D23" s="93"/>
      <c r="E23" s="94" t="s">
        <v>287</v>
      </c>
      <c r="F23" s="46" t="s">
        <v>84</v>
      </c>
      <c r="G23" s="93" t="s">
        <v>60</v>
      </c>
      <c r="H23" s="46" t="s">
        <v>230</v>
      </c>
      <c r="I23" s="46" t="s">
        <v>63</v>
      </c>
      <c r="J23" s="102" t="s">
        <v>105</v>
      </c>
      <c r="K23" s="99" t="s">
        <v>64</v>
      </c>
      <c r="L23" s="46"/>
      <c r="M23" s="46"/>
      <c r="N23" s="47"/>
      <c r="O23" s="46"/>
      <c r="P23" s="47"/>
      <c r="Q23" s="47"/>
      <c r="R23" s="65"/>
      <c r="S23" s="65"/>
      <c r="T23" s="47"/>
      <c r="GP23" s="22"/>
      <c r="GQ23" s="22"/>
      <c r="GR23" s="22"/>
    </row>
    <row r="24" spans="1:200" ht="12.75">
      <c r="A24" s="92">
        <v>21</v>
      </c>
      <c r="B24" s="46" t="s">
        <v>52</v>
      </c>
      <c r="C24" s="46" t="s">
        <v>0</v>
      </c>
      <c r="D24" s="93"/>
      <c r="E24" s="94" t="s">
        <v>287</v>
      </c>
      <c r="F24" s="46" t="s">
        <v>84</v>
      </c>
      <c r="G24" s="93" t="s">
        <v>65</v>
      </c>
      <c r="H24" s="46" t="s">
        <v>231</v>
      </c>
      <c r="I24" s="46" t="s">
        <v>63</v>
      </c>
      <c r="J24" s="102" t="s">
        <v>105</v>
      </c>
      <c r="K24" s="102" t="s">
        <v>64</v>
      </c>
      <c r="L24" s="46"/>
      <c r="M24" s="46"/>
      <c r="N24" s="47"/>
      <c r="O24" s="46"/>
      <c r="P24" s="47"/>
      <c r="Q24" s="47"/>
      <c r="R24" s="65"/>
      <c r="S24" s="65"/>
      <c r="T24" s="47"/>
      <c r="GP24" s="22"/>
      <c r="GQ24" s="22"/>
      <c r="GR24" s="22"/>
    </row>
    <row r="25" spans="1:200" ht="12.75">
      <c r="A25" s="92">
        <v>22</v>
      </c>
      <c r="B25" s="46" t="s">
        <v>52</v>
      </c>
      <c r="C25" s="46" t="s">
        <v>0</v>
      </c>
      <c r="D25" s="93"/>
      <c r="E25" s="94" t="s">
        <v>287</v>
      </c>
      <c r="F25" s="46" t="s">
        <v>84</v>
      </c>
      <c r="G25" s="93" t="s">
        <v>66</v>
      </c>
      <c r="H25" s="46" t="s">
        <v>232</v>
      </c>
      <c r="I25" s="46" t="s">
        <v>63</v>
      </c>
      <c r="J25" s="102" t="s">
        <v>105</v>
      </c>
      <c r="K25" s="102" t="s">
        <v>64</v>
      </c>
      <c r="L25" s="46"/>
      <c r="M25" s="47"/>
      <c r="N25" s="46"/>
      <c r="O25" s="46"/>
      <c r="P25" s="47"/>
      <c r="Q25" s="47"/>
      <c r="R25" s="65"/>
      <c r="S25" s="66"/>
      <c r="T25"/>
      <c r="GP25" s="22"/>
      <c r="GQ25" s="22"/>
      <c r="GR25" s="22"/>
    </row>
    <row r="26" spans="1:200" ht="12.75">
      <c r="A26" s="92">
        <v>23</v>
      </c>
      <c r="B26" s="46" t="s">
        <v>52</v>
      </c>
      <c r="C26" s="46" t="s">
        <v>44</v>
      </c>
      <c r="D26" s="46" t="s">
        <v>85</v>
      </c>
      <c r="E26" s="46" t="s">
        <v>41</v>
      </c>
      <c r="F26" s="46"/>
      <c r="G26" s="46"/>
      <c r="H26" s="76" t="s">
        <v>182</v>
      </c>
      <c r="I26" s="46" t="s">
        <v>54</v>
      </c>
      <c r="J26" s="99" t="s">
        <v>270</v>
      </c>
      <c r="K26" s="99" t="s">
        <v>115</v>
      </c>
      <c r="L26" s="62"/>
      <c r="M26" s="47"/>
      <c r="N26" s="46"/>
      <c r="O26" s="46"/>
      <c r="P26" s="47"/>
      <c r="Q26" s="47"/>
      <c r="R26" s="65"/>
      <c r="S26" s="66"/>
      <c r="T26"/>
      <c r="GP26" s="22"/>
      <c r="GQ26" s="22"/>
      <c r="GR26" s="22"/>
    </row>
    <row r="27" spans="1:200" ht="12.75">
      <c r="A27" s="92">
        <v>24</v>
      </c>
      <c r="B27" s="46" t="s">
        <v>52</v>
      </c>
      <c r="C27" s="93" t="s">
        <v>39</v>
      </c>
      <c r="D27" s="93" t="s">
        <v>45</v>
      </c>
      <c r="E27" s="46" t="s">
        <v>41</v>
      </c>
      <c r="F27" s="46"/>
      <c r="G27"/>
      <c r="H27" s="76" t="s">
        <v>58</v>
      </c>
      <c r="I27" s="46" t="s">
        <v>54</v>
      </c>
      <c r="J27" s="99" t="s">
        <v>270</v>
      </c>
      <c r="K27" s="99" t="s">
        <v>114</v>
      </c>
      <c r="L27" s="62"/>
      <c r="M27" s="47"/>
      <c r="N27" s="46"/>
      <c r="O27" s="46"/>
      <c r="P27" s="47"/>
      <c r="Q27" s="47"/>
      <c r="R27" s="65"/>
      <c r="S27" s="66"/>
      <c r="T27"/>
      <c r="GP27" s="22"/>
      <c r="GQ27" s="22"/>
      <c r="GR27" s="22"/>
    </row>
    <row r="28" spans="1:200" ht="12.75">
      <c r="A28" s="92">
        <v>25</v>
      </c>
      <c r="B28" s="46" t="s">
        <v>52</v>
      </c>
      <c r="C28" s="93" t="s">
        <v>39</v>
      </c>
      <c r="D28" s="93" t="s">
        <v>45</v>
      </c>
      <c r="E28" s="46" t="s">
        <v>40</v>
      </c>
      <c r="F28" s="46" t="s">
        <v>42</v>
      </c>
      <c r="G28" s="46" t="s">
        <v>53</v>
      </c>
      <c r="H28" s="92" t="s">
        <v>83</v>
      </c>
      <c r="I28" s="46" t="s">
        <v>54</v>
      </c>
      <c r="J28" s="102" t="s">
        <v>55</v>
      </c>
      <c r="K28" s="100" t="s">
        <v>240</v>
      </c>
      <c r="L28" s="64"/>
      <c r="M28" s="47"/>
      <c r="N28" s="47"/>
      <c r="O28" s="46"/>
      <c r="P28" s="47"/>
      <c r="Q28" s="47"/>
      <c r="R28" s="65"/>
      <c r="S28" s="65"/>
      <c r="T28" s="47"/>
      <c r="GP28" s="22"/>
      <c r="GQ28" s="22"/>
      <c r="GR28" s="22"/>
    </row>
    <row r="29" spans="1:200" ht="12.75">
      <c r="A29" s="92">
        <v>26</v>
      </c>
      <c r="B29" s="46" t="s">
        <v>52</v>
      </c>
      <c r="C29" s="93" t="s">
        <v>39</v>
      </c>
      <c r="D29" s="93" t="s">
        <v>45</v>
      </c>
      <c r="E29" s="46" t="s">
        <v>40</v>
      </c>
      <c r="F29" s="46" t="s">
        <v>42</v>
      </c>
      <c r="G29" s="46" t="s">
        <v>57</v>
      </c>
      <c r="H29" s="92" t="s">
        <v>83</v>
      </c>
      <c r="I29" s="46" t="s">
        <v>54</v>
      </c>
      <c r="J29" s="102" t="s">
        <v>55</v>
      </c>
      <c r="K29" s="100" t="s">
        <v>240</v>
      </c>
      <c r="L29" s="64"/>
      <c r="M29" s="47"/>
      <c r="N29" s="47"/>
      <c r="O29" s="46"/>
      <c r="P29" s="47"/>
      <c r="Q29" s="47"/>
      <c r="R29" s="65"/>
      <c r="S29" s="65"/>
      <c r="T29" s="47"/>
      <c r="GP29" s="22"/>
      <c r="GQ29" s="22"/>
      <c r="GR29" s="22"/>
    </row>
    <row r="30" spans="1:200" ht="12.75">
      <c r="A30" s="92">
        <v>27</v>
      </c>
      <c r="B30" s="46" t="s">
        <v>52</v>
      </c>
      <c r="C30" s="93" t="s">
        <v>39</v>
      </c>
      <c r="D30" s="93" t="s">
        <v>45</v>
      </c>
      <c r="E30" s="46" t="s">
        <v>40</v>
      </c>
      <c r="F30" s="93" t="s">
        <v>84</v>
      </c>
      <c r="G30" s="46" t="s">
        <v>56</v>
      </c>
      <c r="H30" s="92" t="s">
        <v>83</v>
      </c>
      <c r="I30" s="46" t="s">
        <v>54</v>
      </c>
      <c r="J30" s="102" t="s">
        <v>55</v>
      </c>
      <c r="K30" s="100" t="s">
        <v>240</v>
      </c>
      <c r="L30" s="64"/>
      <c r="M30" s="47"/>
      <c r="N30" s="47"/>
      <c r="O30" s="46"/>
      <c r="P30" s="47"/>
      <c r="Q30" s="47"/>
      <c r="R30" s="65"/>
      <c r="S30" s="65"/>
      <c r="T30" s="47"/>
      <c r="GP30" s="22"/>
      <c r="GQ30" s="22"/>
      <c r="GR30" s="22"/>
    </row>
    <row r="31" spans="1:200" ht="12.75">
      <c r="A31" s="92">
        <v>28</v>
      </c>
      <c r="B31" s="46" t="s">
        <v>52</v>
      </c>
      <c r="C31" s="46" t="s">
        <v>46</v>
      </c>
      <c r="D31" s="46" t="s">
        <v>47</v>
      </c>
      <c r="E31" s="46" t="s">
        <v>43</v>
      </c>
      <c r="F31" s="46"/>
      <c r="G31" s="46"/>
      <c r="H31" s="46" t="s">
        <v>241</v>
      </c>
      <c r="I31" s="46" t="s">
        <v>62</v>
      </c>
      <c r="J31" s="101" t="s">
        <v>67</v>
      </c>
      <c r="K31" s="99" t="s">
        <v>200</v>
      </c>
      <c r="L31" s="64"/>
      <c r="M31" s="47"/>
      <c r="N31" s="47"/>
      <c r="O31" s="46"/>
      <c r="P31" s="47"/>
      <c r="Q31" s="47"/>
      <c r="R31" s="65"/>
      <c r="S31" s="65"/>
      <c r="T31" s="47"/>
      <c r="GP31" s="22"/>
      <c r="GQ31" s="22"/>
      <c r="GR31" s="22"/>
    </row>
    <row r="32" spans="1:200" ht="12.75">
      <c r="A32" s="92">
        <v>29</v>
      </c>
      <c r="B32" s="46" t="s">
        <v>52</v>
      </c>
      <c r="C32" s="46" t="s">
        <v>46</v>
      </c>
      <c r="D32" s="46" t="s">
        <v>47</v>
      </c>
      <c r="E32" s="46" t="s">
        <v>43</v>
      </c>
      <c r="F32" s="46"/>
      <c r="G32" s="46"/>
      <c r="H32" s="46" t="s">
        <v>242</v>
      </c>
      <c r="I32" s="46" t="s">
        <v>62</v>
      </c>
      <c r="J32" s="101" t="s">
        <v>67</v>
      </c>
      <c r="K32" s="99" t="s">
        <v>200</v>
      </c>
      <c r="L32" s="64"/>
      <c r="M32" s="47"/>
      <c r="N32" s="47"/>
      <c r="O32" s="47"/>
      <c r="P32" s="47"/>
      <c r="Q32" s="47"/>
      <c r="R32" s="65"/>
      <c r="S32" s="65"/>
      <c r="T32" s="47"/>
      <c r="GP32" s="22"/>
      <c r="GQ32" s="22"/>
      <c r="GR32" s="22"/>
    </row>
    <row r="33" spans="1:200" ht="12.75">
      <c r="A33" s="92">
        <v>30</v>
      </c>
      <c r="B33" s="46" t="s">
        <v>52</v>
      </c>
      <c r="C33" s="46" t="s">
        <v>48</v>
      </c>
      <c r="D33" s="46"/>
      <c r="E33" s="46" t="s">
        <v>43</v>
      </c>
      <c r="F33" s="46"/>
      <c r="G33" s="46"/>
      <c r="H33" s="46" t="s">
        <v>243</v>
      </c>
      <c r="I33" s="46" t="s">
        <v>62</v>
      </c>
      <c r="J33" s="101" t="s">
        <v>67</v>
      </c>
      <c r="K33" s="99" t="s">
        <v>200</v>
      </c>
      <c r="L33" s="46"/>
      <c r="M33" s="47"/>
      <c r="N33" s="47"/>
      <c r="O33" s="47"/>
      <c r="P33" s="47"/>
      <c r="Q33" s="47"/>
      <c r="R33" s="65"/>
      <c r="S33" s="65"/>
      <c r="T33" s="47"/>
      <c r="GP33" s="22"/>
      <c r="GQ33" s="22"/>
      <c r="GR33" s="22"/>
    </row>
    <row r="34" spans="1:200" ht="12.75">
      <c r="A34" s="92">
        <v>31</v>
      </c>
      <c r="B34" s="46" t="s">
        <v>52</v>
      </c>
      <c r="C34" s="46" t="s">
        <v>48</v>
      </c>
      <c r="D34" s="46"/>
      <c r="E34" s="46" t="s">
        <v>43</v>
      </c>
      <c r="F34" s="46"/>
      <c r="G34" s="46"/>
      <c r="H34" s="46" t="s">
        <v>242</v>
      </c>
      <c r="I34" s="46" t="s">
        <v>62</v>
      </c>
      <c r="J34" s="101" t="s">
        <v>67</v>
      </c>
      <c r="K34" s="99" t="s">
        <v>200</v>
      </c>
      <c r="L34" s="46"/>
      <c r="M34" s="47"/>
      <c r="N34" s="47"/>
      <c r="O34" s="47"/>
      <c r="P34" s="47"/>
      <c r="Q34" s="47"/>
      <c r="R34" s="65"/>
      <c r="S34" s="65"/>
      <c r="T34" s="47"/>
      <c r="GP34" s="22"/>
      <c r="GQ34" s="22"/>
      <c r="GR34" s="22"/>
    </row>
    <row r="35" spans="1:200" ht="12.75">
      <c r="A35" s="92">
        <v>32</v>
      </c>
      <c r="B35" s="46" t="s">
        <v>52</v>
      </c>
      <c r="C35" s="93" t="s">
        <v>39</v>
      </c>
      <c r="D35" s="46" t="s">
        <v>49</v>
      </c>
      <c r="E35" s="46" t="s">
        <v>43</v>
      </c>
      <c r="F35" s="46"/>
      <c r="G35" s="48"/>
      <c r="H35" s="76" t="s">
        <v>244</v>
      </c>
      <c r="I35" s="46" t="s">
        <v>62</v>
      </c>
      <c r="J35" s="101" t="s">
        <v>67</v>
      </c>
      <c r="K35" s="99" t="s">
        <v>200</v>
      </c>
      <c r="L35" s="47"/>
      <c r="M35" s="68"/>
      <c r="N35" s="69"/>
      <c r="O35" s="69"/>
      <c r="P35" s="69"/>
      <c r="Q35" s="69"/>
      <c r="R35" s="70"/>
      <c r="S35" s="65"/>
      <c r="T35" s="47"/>
      <c r="GP35" s="22"/>
      <c r="GQ35" s="22"/>
      <c r="GR35" s="22"/>
    </row>
    <row r="36" spans="1:200" s="124" customFormat="1" ht="12.75">
      <c r="A36" s="100">
        <v>33</v>
      </c>
      <c r="B36" s="119" t="s">
        <v>52</v>
      </c>
      <c r="C36" s="119" t="s">
        <v>68</v>
      </c>
      <c r="D36" s="121" t="s">
        <v>86</v>
      </c>
      <c r="E36" s="94" t="s">
        <v>287</v>
      </c>
      <c r="F36" s="119"/>
      <c r="G36" s="120"/>
      <c r="H36" s="119" t="s">
        <v>106</v>
      </c>
      <c r="I36" s="119" t="s">
        <v>54</v>
      </c>
      <c r="J36" s="132" t="s">
        <v>99</v>
      </c>
      <c r="K36" s="119" t="s">
        <v>69</v>
      </c>
      <c r="L36" s="99" t="s">
        <v>286</v>
      </c>
      <c r="M36" s="135"/>
      <c r="N36" s="136"/>
      <c r="O36" s="136"/>
      <c r="P36" s="136"/>
      <c r="Q36" s="136"/>
      <c r="R36" s="137"/>
      <c r="S36" s="123"/>
      <c r="T36" s="122"/>
      <c r="GP36" s="134"/>
      <c r="GQ36" s="134"/>
      <c r="GR36" s="134"/>
    </row>
    <row r="37" spans="1:200" s="124" customFormat="1" ht="12.75">
      <c r="A37" s="100">
        <v>34</v>
      </c>
      <c r="B37" s="119" t="s">
        <v>52</v>
      </c>
      <c r="C37" s="119" t="s">
        <v>68</v>
      </c>
      <c r="D37" s="120" t="s">
        <v>50</v>
      </c>
      <c r="E37" s="94" t="s">
        <v>287</v>
      </c>
      <c r="F37" s="119"/>
      <c r="G37" s="120"/>
      <c r="H37" s="119" t="s">
        <v>107</v>
      </c>
      <c r="I37" s="119" t="s">
        <v>54</v>
      </c>
      <c r="J37" s="132" t="s">
        <v>99</v>
      </c>
      <c r="K37" s="99" t="s">
        <v>69</v>
      </c>
      <c r="L37" s="99" t="s">
        <v>286</v>
      </c>
      <c r="M37" s="135"/>
      <c r="N37" s="136"/>
      <c r="O37" s="136"/>
      <c r="P37" s="136"/>
      <c r="Q37" s="136"/>
      <c r="R37" s="137"/>
      <c r="S37" s="123"/>
      <c r="T37" s="122"/>
      <c r="GP37" s="134"/>
      <c r="GQ37" s="134"/>
      <c r="GR37" s="134"/>
    </row>
    <row r="38" spans="1:200" ht="12.75">
      <c r="A38" s="92">
        <v>35</v>
      </c>
      <c r="B38" s="93" t="s">
        <v>108</v>
      </c>
      <c r="C38" s="93" t="s">
        <v>39</v>
      </c>
      <c r="D38" s="46" t="s">
        <v>82</v>
      </c>
      <c r="E38" s="93" t="s">
        <v>109</v>
      </c>
      <c r="F38" s="93" t="s">
        <v>42</v>
      </c>
      <c r="G38" s="93" t="s">
        <v>57</v>
      </c>
      <c r="H38" s="93" t="s">
        <v>110</v>
      </c>
      <c r="I38" s="92" t="s">
        <v>54</v>
      </c>
      <c r="J38" s="101" t="s">
        <v>55</v>
      </c>
      <c r="K38" s="103" t="s">
        <v>271</v>
      </c>
      <c r="L38" s="47"/>
      <c r="M38" s="68"/>
      <c r="N38" s="69"/>
      <c r="O38" s="69"/>
      <c r="P38" s="69"/>
      <c r="Q38" s="69"/>
      <c r="R38" s="70"/>
      <c r="S38" s="65"/>
      <c r="T38" s="47"/>
      <c r="GP38" s="22"/>
      <c r="GQ38" s="22"/>
      <c r="GR38" s="22"/>
    </row>
    <row r="39" spans="1:200" ht="12.75">
      <c r="A39" s="92">
        <v>36</v>
      </c>
      <c r="B39" s="93" t="s">
        <v>108</v>
      </c>
      <c r="C39" s="93" t="s">
        <v>39</v>
      </c>
      <c r="D39" s="46" t="s">
        <v>82</v>
      </c>
      <c r="E39" s="93" t="s">
        <v>109</v>
      </c>
      <c r="F39" s="93" t="s">
        <v>42</v>
      </c>
      <c r="G39" s="93" t="s">
        <v>53</v>
      </c>
      <c r="H39" s="93" t="s">
        <v>110</v>
      </c>
      <c r="I39" s="92" t="s">
        <v>54</v>
      </c>
      <c r="J39" s="101" t="s">
        <v>55</v>
      </c>
      <c r="K39" s="103" t="s">
        <v>271</v>
      </c>
      <c r="L39" s="47"/>
      <c r="M39" s="47"/>
      <c r="N39" s="69"/>
      <c r="O39" s="69"/>
      <c r="P39" s="69"/>
      <c r="Q39" s="69"/>
      <c r="R39" s="70"/>
      <c r="S39" s="65"/>
      <c r="T39" s="47"/>
      <c r="GP39" s="22"/>
      <c r="GQ39" s="22"/>
      <c r="GR39" s="22"/>
    </row>
    <row r="40" spans="1:200" ht="12.75">
      <c r="A40" s="92">
        <v>37</v>
      </c>
      <c r="B40" s="93" t="s">
        <v>108</v>
      </c>
      <c r="C40" s="93" t="s">
        <v>39</v>
      </c>
      <c r="D40" s="46" t="s">
        <v>82</v>
      </c>
      <c r="E40" s="93" t="s">
        <v>109</v>
      </c>
      <c r="F40" s="93" t="s">
        <v>84</v>
      </c>
      <c r="G40" s="93" t="s">
        <v>56</v>
      </c>
      <c r="H40" s="93" t="s">
        <v>111</v>
      </c>
      <c r="I40" s="92" t="s">
        <v>54</v>
      </c>
      <c r="J40" s="101" t="s">
        <v>55</v>
      </c>
      <c r="K40" s="103" t="s">
        <v>271</v>
      </c>
      <c r="L40" s="47"/>
      <c r="M40" s="68"/>
      <c r="N40" s="69"/>
      <c r="O40" s="69"/>
      <c r="P40" s="69"/>
      <c r="Q40" s="69"/>
      <c r="R40" s="70"/>
      <c r="S40" s="65"/>
      <c r="T40" s="47"/>
      <c r="GP40" s="22"/>
      <c r="GQ40" s="22"/>
      <c r="GR40" s="22"/>
    </row>
    <row r="41" spans="1:200" s="124" customFormat="1" ht="12.75">
      <c r="A41" s="100">
        <v>38</v>
      </c>
      <c r="B41" s="121" t="s">
        <v>108</v>
      </c>
      <c r="C41" s="100" t="s">
        <v>39</v>
      </c>
      <c r="D41" s="119" t="s">
        <v>82</v>
      </c>
      <c r="E41" s="121" t="s">
        <v>109</v>
      </c>
      <c r="F41" s="121" t="s">
        <v>84</v>
      </c>
      <c r="G41" s="121" t="s">
        <v>112</v>
      </c>
      <c r="H41" s="121" t="s">
        <v>111</v>
      </c>
      <c r="I41" s="100" t="s">
        <v>54</v>
      </c>
      <c r="J41" s="121" t="s">
        <v>55</v>
      </c>
      <c r="K41" s="103" t="s">
        <v>271</v>
      </c>
      <c r="L41" s="119" t="s">
        <v>280</v>
      </c>
      <c r="M41" s="135"/>
      <c r="N41" s="136"/>
      <c r="O41" s="136"/>
      <c r="P41" s="136"/>
      <c r="Q41" s="136"/>
      <c r="R41" s="137"/>
      <c r="S41" s="123"/>
      <c r="T41" s="122"/>
      <c r="GP41" s="134"/>
      <c r="GQ41" s="134"/>
      <c r="GR41" s="134"/>
    </row>
    <row r="42" spans="1:200" ht="12.75">
      <c r="A42" s="92">
        <v>39</v>
      </c>
      <c r="B42" s="93" t="s">
        <v>108</v>
      </c>
      <c r="C42" s="93" t="s">
        <v>39</v>
      </c>
      <c r="D42" s="93" t="s">
        <v>45</v>
      </c>
      <c r="E42" s="93" t="s">
        <v>109</v>
      </c>
      <c r="F42" s="93" t="s">
        <v>84</v>
      </c>
      <c r="G42" s="92" t="s">
        <v>56</v>
      </c>
      <c r="H42" s="93" t="s">
        <v>111</v>
      </c>
      <c r="I42" s="93" t="s">
        <v>54</v>
      </c>
      <c r="J42" s="101" t="s">
        <v>55</v>
      </c>
      <c r="K42" s="103" t="s">
        <v>271</v>
      </c>
      <c r="GP42" s="22"/>
      <c r="GQ42" s="22"/>
      <c r="GR42" s="22"/>
    </row>
    <row r="43" spans="1:200" ht="12.75">
      <c r="A43" s="92">
        <v>40</v>
      </c>
      <c r="B43" s="93" t="s">
        <v>108</v>
      </c>
      <c r="C43" s="93" t="s">
        <v>39</v>
      </c>
      <c r="D43" s="93" t="s">
        <v>45</v>
      </c>
      <c r="E43" s="93" t="s">
        <v>109</v>
      </c>
      <c r="F43" s="46" t="s">
        <v>42</v>
      </c>
      <c r="G43" s="92" t="s">
        <v>57</v>
      </c>
      <c r="H43" s="93" t="s">
        <v>110</v>
      </c>
      <c r="I43" s="93" t="s">
        <v>54</v>
      </c>
      <c r="J43" s="101" t="s">
        <v>55</v>
      </c>
      <c r="K43" s="103" t="s">
        <v>271</v>
      </c>
      <c r="GP43" s="22"/>
      <c r="GQ43" s="22"/>
      <c r="GR43" s="22"/>
    </row>
    <row r="44" spans="1:200" ht="12.75">
      <c r="A44" s="92">
        <v>41</v>
      </c>
      <c r="B44" s="93" t="s">
        <v>108</v>
      </c>
      <c r="C44" s="93" t="s">
        <v>39</v>
      </c>
      <c r="D44" s="93" t="s">
        <v>45</v>
      </c>
      <c r="E44" s="93" t="s">
        <v>109</v>
      </c>
      <c r="F44" s="46" t="s">
        <v>42</v>
      </c>
      <c r="G44" s="92" t="s">
        <v>53</v>
      </c>
      <c r="H44" s="93" t="s">
        <v>110</v>
      </c>
      <c r="I44" s="93" t="s">
        <v>54</v>
      </c>
      <c r="J44" s="101" t="s">
        <v>55</v>
      </c>
      <c r="K44" s="103" t="s">
        <v>271</v>
      </c>
      <c r="GP44" s="22"/>
      <c r="GQ44" s="22"/>
      <c r="GR44" s="22"/>
    </row>
    <row r="45" spans="1:200" ht="12.75">
      <c r="A45" s="92">
        <v>42</v>
      </c>
      <c r="B45" s="93" t="s">
        <v>108</v>
      </c>
      <c r="C45" s="93" t="s">
        <v>39</v>
      </c>
      <c r="D45" s="46" t="s">
        <v>82</v>
      </c>
      <c r="E45" s="92" t="s">
        <v>116</v>
      </c>
      <c r="F45" s="93" t="s">
        <v>42</v>
      </c>
      <c r="G45" s="92" t="s">
        <v>61</v>
      </c>
      <c r="H45" s="92" t="s">
        <v>117</v>
      </c>
      <c r="I45" s="93" t="s">
        <v>54</v>
      </c>
      <c r="J45" s="104" t="s">
        <v>55</v>
      </c>
      <c r="K45" s="100" t="s">
        <v>118</v>
      </c>
      <c r="GP45" s="22"/>
      <c r="GQ45" s="22"/>
      <c r="GR45" s="22"/>
    </row>
    <row r="46" spans="1:200" ht="12.75">
      <c r="A46" s="92">
        <v>43</v>
      </c>
      <c r="B46" s="93" t="s">
        <v>108</v>
      </c>
      <c r="C46" s="93" t="s">
        <v>39</v>
      </c>
      <c r="D46" s="46" t="s">
        <v>82</v>
      </c>
      <c r="E46" s="92" t="s">
        <v>116</v>
      </c>
      <c r="F46" s="93" t="s">
        <v>84</v>
      </c>
      <c r="G46" s="92" t="s">
        <v>59</v>
      </c>
      <c r="H46" s="92" t="s">
        <v>119</v>
      </c>
      <c r="I46" s="93" t="s">
        <v>54</v>
      </c>
      <c r="J46" s="104" t="s">
        <v>55</v>
      </c>
      <c r="K46" s="100" t="s">
        <v>118</v>
      </c>
      <c r="GP46" s="22"/>
      <c r="GQ46" s="22"/>
      <c r="GR46" s="22"/>
    </row>
    <row r="47" spans="1:200" ht="12.75">
      <c r="A47" s="92">
        <v>44</v>
      </c>
      <c r="B47" s="92" t="s">
        <v>108</v>
      </c>
      <c r="C47" s="93" t="s">
        <v>39</v>
      </c>
      <c r="D47" s="93" t="s">
        <v>45</v>
      </c>
      <c r="E47" s="92" t="s">
        <v>116</v>
      </c>
      <c r="F47" s="93" t="s">
        <v>42</v>
      </c>
      <c r="G47" s="92" t="s">
        <v>61</v>
      </c>
      <c r="H47" s="92" t="s">
        <v>120</v>
      </c>
      <c r="I47" s="92" t="s">
        <v>121</v>
      </c>
      <c r="J47" s="100" t="s">
        <v>55</v>
      </c>
      <c r="K47" s="100" t="s">
        <v>118</v>
      </c>
      <c r="GP47" s="22"/>
      <c r="GQ47" s="22"/>
      <c r="GR47" s="22"/>
    </row>
    <row r="48" spans="1:200" ht="12.75">
      <c r="A48" s="92">
        <v>45</v>
      </c>
      <c r="B48" s="92" t="s">
        <v>108</v>
      </c>
      <c r="C48" s="93" t="s">
        <v>39</v>
      </c>
      <c r="D48" s="93" t="s">
        <v>45</v>
      </c>
      <c r="E48" s="92" t="s">
        <v>116</v>
      </c>
      <c r="F48" s="93" t="s">
        <v>42</v>
      </c>
      <c r="G48" s="92" t="s">
        <v>61</v>
      </c>
      <c r="H48" s="92" t="s">
        <v>140</v>
      </c>
      <c r="I48" s="92" t="s">
        <v>121</v>
      </c>
      <c r="J48" s="100" t="s">
        <v>55</v>
      </c>
      <c r="K48" s="100" t="s">
        <v>118</v>
      </c>
      <c r="GP48" s="22"/>
      <c r="GQ48" s="22"/>
      <c r="GR48" s="22"/>
    </row>
    <row r="49" spans="1:200" ht="12.75">
      <c r="A49" s="92">
        <v>46</v>
      </c>
      <c r="B49" s="93"/>
      <c r="C49" s="93" t="s">
        <v>39</v>
      </c>
      <c r="D49" s="46" t="s">
        <v>82</v>
      </c>
      <c r="E49" s="92" t="s">
        <v>141</v>
      </c>
      <c r="F49" s="92" t="s">
        <v>42</v>
      </c>
      <c r="G49" s="92" t="s">
        <v>142</v>
      </c>
      <c r="H49" s="92" t="s">
        <v>143</v>
      </c>
      <c r="I49" s="92" t="s">
        <v>62</v>
      </c>
      <c r="J49" s="104" t="s">
        <v>144</v>
      </c>
      <c r="K49" s="100" t="s">
        <v>145</v>
      </c>
      <c r="GP49" s="22"/>
      <c r="GQ49" s="22"/>
      <c r="GR49" s="22"/>
    </row>
    <row r="50" spans="1:200" ht="12.75">
      <c r="A50" s="92">
        <v>47</v>
      </c>
      <c r="B50" s="93"/>
      <c r="C50" s="93" t="s">
        <v>39</v>
      </c>
      <c r="D50" s="46" t="s">
        <v>45</v>
      </c>
      <c r="E50" s="92" t="s">
        <v>141</v>
      </c>
      <c r="F50" s="92" t="s">
        <v>42</v>
      </c>
      <c r="G50" s="92" t="s">
        <v>142</v>
      </c>
      <c r="H50" s="92" t="s">
        <v>146</v>
      </c>
      <c r="I50" s="92" t="s">
        <v>62</v>
      </c>
      <c r="J50" s="104" t="s">
        <v>144</v>
      </c>
      <c r="K50" s="100" t="s">
        <v>145</v>
      </c>
      <c r="GP50" s="22"/>
      <c r="GQ50" s="22"/>
      <c r="GR50" s="22"/>
    </row>
    <row r="51" spans="1:200" ht="12.75">
      <c r="A51" s="92">
        <v>48</v>
      </c>
      <c r="B51" s="93"/>
      <c r="C51" s="93" t="s">
        <v>39</v>
      </c>
      <c r="D51" s="46" t="s">
        <v>154</v>
      </c>
      <c r="E51" s="92" t="s">
        <v>141</v>
      </c>
      <c r="F51" s="92" t="s">
        <v>42</v>
      </c>
      <c r="G51"/>
      <c r="H51" s="92" t="s">
        <v>147</v>
      </c>
      <c r="I51" s="92" t="s">
        <v>62</v>
      </c>
      <c r="J51" s="104" t="s">
        <v>144</v>
      </c>
      <c r="K51" s="100" t="s">
        <v>145</v>
      </c>
      <c r="GP51" s="22"/>
      <c r="GQ51" s="22"/>
      <c r="GR51" s="22"/>
    </row>
    <row r="52" spans="1:200" s="140" customFormat="1" ht="12.75">
      <c r="A52" s="100">
        <v>49</v>
      </c>
      <c r="B52" s="138"/>
      <c r="C52" s="106" t="s">
        <v>39</v>
      </c>
      <c r="D52" s="138" t="s">
        <v>82</v>
      </c>
      <c r="E52" s="138" t="s">
        <v>141</v>
      </c>
      <c r="F52" s="143" t="s">
        <v>84</v>
      </c>
      <c r="G52" s="105" t="s">
        <v>59</v>
      </c>
      <c r="H52" s="100" t="s">
        <v>143</v>
      </c>
      <c r="I52" s="144" t="s">
        <v>62</v>
      </c>
      <c r="J52" s="104" t="s">
        <v>144</v>
      </c>
      <c r="K52" s="100" t="s">
        <v>145</v>
      </c>
      <c r="L52" s="139" t="s">
        <v>279</v>
      </c>
      <c r="GP52" s="145"/>
      <c r="GQ52" s="145"/>
      <c r="GR52" s="145"/>
    </row>
    <row r="53" spans="1:200" ht="12.75">
      <c r="A53" s="92">
        <v>50</v>
      </c>
      <c r="B53" s="94"/>
      <c r="C53" s="94" t="s">
        <v>39</v>
      </c>
      <c r="D53" s="94" t="s">
        <v>82</v>
      </c>
      <c r="E53" s="94" t="s">
        <v>124</v>
      </c>
      <c r="F53" s="94" t="s">
        <v>42</v>
      </c>
      <c r="G53" s="94"/>
      <c r="H53" s="92" t="s">
        <v>155</v>
      </c>
      <c r="I53" s="93" t="s">
        <v>54</v>
      </c>
      <c r="J53" s="104" t="s">
        <v>55</v>
      </c>
      <c r="K53" s="100" t="s">
        <v>126</v>
      </c>
      <c r="GP53" s="22"/>
      <c r="GQ53" s="22"/>
      <c r="GR53" s="22"/>
    </row>
    <row r="54" spans="1:200" ht="12.75">
      <c r="A54" s="92">
        <v>51</v>
      </c>
      <c r="B54" s="94"/>
      <c r="C54" s="94" t="s">
        <v>39</v>
      </c>
      <c r="D54" s="94" t="s">
        <v>82</v>
      </c>
      <c r="E54" s="94" t="s">
        <v>124</v>
      </c>
      <c r="F54" s="94" t="s">
        <v>84</v>
      </c>
      <c r="G54" s="95" t="s">
        <v>59</v>
      </c>
      <c r="H54" s="92" t="s">
        <v>155</v>
      </c>
      <c r="I54" s="93" t="s">
        <v>54</v>
      </c>
      <c r="J54" s="104" t="s">
        <v>55</v>
      </c>
      <c r="K54" s="100" t="s">
        <v>126</v>
      </c>
      <c r="GP54" s="22"/>
      <c r="GQ54" s="22"/>
      <c r="GR54" s="22"/>
    </row>
    <row r="55" spans="1:200" ht="12.75">
      <c r="A55" s="92">
        <v>52</v>
      </c>
      <c r="B55" s="94"/>
      <c r="C55" s="94" t="s">
        <v>39</v>
      </c>
      <c r="D55" s="94" t="s">
        <v>154</v>
      </c>
      <c r="E55" s="94" t="s">
        <v>124</v>
      </c>
      <c r="F55" s="94" t="s">
        <v>84</v>
      </c>
      <c r="G55" s="94"/>
      <c r="H55" s="92" t="s">
        <v>156</v>
      </c>
      <c r="I55" s="93" t="s">
        <v>54</v>
      </c>
      <c r="J55" s="104" t="s">
        <v>55</v>
      </c>
      <c r="K55" s="100" t="s">
        <v>126</v>
      </c>
      <c r="GP55" s="22"/>
      <c r="GQ55" s="22"/>
      <c r="GR55" s="22"/>
    </row>
    <row r="56" spans="1:200" ht="12.75">
      <c r="A56" s="92">
        <v>53</v>
      </c>
      <c r="B56" s="94"/>
      <c r="C56" s="94" t="s">
        <v>39</v>
      </c>
      <c r="D56" s="94" t="s">
        <v>82</v>
      </c>
      <c r="E56" s="94" t="s">
        <v>149</v>
      </c>
      <c r="F56" s="94" t="s">
        <v>42</v>
      </c>
      <c r="G56" s="94" t="s">
        <v>57</v>
      </c>
      <c r="H56" s="92" t="s">
        <v>212</v>
      </c>
      <c r="I56" s="95" t="s">
        <v>213</v>
      </c>
      <c r="J56" s="104" t="s">
        <v>157</v>
      </c>
      <c r="K56" s="105" t="s">
        <v>277</v>
      </c>
      <c r="GP56" s="22"/>
      <c r="GQ56" s="22"/>
      <c r="GR56" s="22"/>
    </row>
    <row r="57" spans="1:200" ht="12.75">
      <c r="A57" s="92">
        <v>54</v>
      </c>
      <c r="B57" s="94"/>
      <c r="C57" s="94" t="s">
        <v>39</v>
      </c>
      <c r="D57" s="94" t="s">
        <v>82</v>
      </c>
      <c r="E57" s="94" t="s">
        <v>149</v>
      </c>
      <c r="F57" s="94" t="s">
        <v>84</v>
      </c>
      <c r="G57" s="94" t="s">
        <v>148</v>
      </c>
      <c r="H57" s="92" t="s">
        <v>233</v>
      </c>
      <c r="I57" s="95" t="s">
        <v>214</v>
      </c>
      <c r="J57" s="104" t="s">
        <v>234</v>
      </c>
      <c r="K57" s="105" t="s">
        <v>277</v>
      </c>
      <c r="L57" s="2" t="s">
        <v>282</v>
      </c>
      <c r="GP57" s="22"/>
      <c r="GQ57" s="22"/>
      <c r="GR57" s="22"/>
    </row>
    <row r="58" spans="1:200" ht="12.75">
      <c r="A58" s="92">
        <v>55</v>
      </c>
      <c r="B58" s="94"/>
      <c r="C58" s="94" t="s">
        <v>39</v>
      </c>
      <c r="D58" s="94" t="s">
        <v>154</v>
      </c>
      <c r="E58" s="94" t="s">
        <v>149</v>
      </c>
      <c r="F58" s="94" t="s">
        <v>84</v>
      </c>
      <c r="G58" s="94" t="s">
        <v>148</v>
      </c>
      <c r="H58" s="92" t="s">
        <v>215</v>
      </c>
      <c r="I58" s="95" t="s">
        <v>214</v>
      </c>
      <c r="J58" s="104" t="s">
        <v>216</v>
      </c>
      <c r="K58" s="105" t="s">
        <v>277</v>
      </c>
      <c r="L58" s="2" t="s">
        <v>282</v>
      </c>
      <c r="GP58" s="22"/>
      <c r="GQ58" s="22"/>
      <c r="GR58" s="22"/>
    </row>
    <row r="59" spans="1:200" ht="12.75">
      <c r="A59" s="92">
        <v>56</v>
      </c>
      <c r="B59" s="94"/>
      <c r="C59" s="95" t="s">
        <v>0</v>
      </c>
      <c r="D59" s="95" t="s">
        <v>201</v>
      </c>
      <c r="E59" s="94" t="s">
        <v>149</v>
      </c>
      <c r="F59" s="94" t="s">
        <v>202</v>
      </c>
      <c r="G59" s="94" t="s">
        <v>202</v>
      </c>
      <c r="H59" s="95" t="s">
        <v>203</v>
      </c>
      <c r="I59" s="95" t="s">
        <v>204</v>
      </c>
      <c r="J59" s="104" t="s">
        <v>157</v>
      </c>
      <c r="K59" s="106" t="s">
        <v>158</v>
      </c>
      <c r="L59" s="46" t="s">
        <v>281</v>
      </c>
      <c r="GP59" s="22"/>
      <c r="GQ59" s="22"/>
      <c r="GR59" s="22"/>
    </row>
    <row r="60" spans="1:200" ht="12.75">
      <c r="A60" s="92">
        <v>57</v>
      </c>
      <c r="B60" s="94"/>
      <c r="C60" s="94" t="s">
        <v>39</v>
      </c>
      <c r="D60" s="94" t="s">
        <v>82</v>
      </c>
      <c r="E60" s="94" t="s">
        <v>169</v>
      </c>
      <c r="F60" s="94" t="s">
        <v>42</v>
      </c>
      <c r="G60" s="94" t="s">
        <v>170</v>
      </c>
      <c r="H60" s="95" t="s">
        <v>171</v>
      </c>
      <c r="I60" s="94" t="s">
        <v>62</v>
      </c>
      <c r="J60" s="107" t="s">
        <v>172</v>
      </c>
      <c r="K60" s="106" t="s">
        <v>173</v>
      </c>
      <c r="GP60" s="22"/>
      <c r="GQ60" s="22"/>
      <c r="GR60" s="22"/>
    </row>
    <row r="61" spans="1:200" ht="12.75">
      <c r="A61" s="92">
        <v>58</v>
      </c>
      <c r="B61" s="94"/>
      <c r="C61" s="94" t="s">
        <v>39</v>
      </c>
      <c r="D61" s="94" t="s">
        <v>82</v>
      </c>
      <c r="E61" s="94" t="s">
        <v>169</v>
      </c>
      <c r="F61" s="94" t="s">
        <v>42</v>
      </c>
      <c r="G61" s="94" t="s">
        <v>217</v>
      </c>
      <c r="H61" s="94" t="s">
        <v>174</v>
      </c>
      <c r="I61" s="94" t="s">
        <v>62</v>
      </c>
      <c r="J61" s="107" t="s">
        <v>172</v>
      </c>
      <c r="K61" s="106" t="s">
        <v>173</v>
      </c>
      <c r="GP61" s="22"/>
      <c r="GQ61" s="22"/>
      <c r="GR61" s="22"/>
    </row>
    <row r="62" spans="1:200" ht="12.75">
      <c r="A62" s="92">
        <v>59</v>
      </c>
      <c r="B62" s="94"/>
      <c r="C62" s="94" t="s">
        <v>39</v>
      </c>
      <c r="D62" s="94" t="s">
        <v>82</v>
      </c>
      <c r="E62" s="94" t="s">
        <v>169</v>
      </c>
      <c r="F62" s="94" t="s">
        <v>42</v>
      </c>
      <c r="G62" s="94" t="s">
        <v>175</v>
      </c>
      <c r="H62" s="94" t="s">
        <v>176</v>
      </c>
      <c r="I62" s="94" t="s">
        <v>54</v>
      </c>
      <c r="J62" s="107" t="s">
        <v>172</v>
      </c>
      <c r="K62" s="106" t="s">
        <v>173</v>
      </c>
      <c r="GP62" s="22"/>
      <c r="GQ62" s="22"/>
      <c r="GR62" s="22"/>
    </row>
    <row r="63" spans="1:200" ht="12.75">
      <c r="A63" s="92">
        <v>60</v>
      </c>
      <c r="B63" s="94"/>
      <c r="C63" s="94" t="s">
        <v>39</v>
      </c>
      <c r="D63" s="94" t="s">
        <v>45</v>
      </c>
      <c r="E63" s="94" t="s">
        <v>169</v>
      </c>
      <c r="F63" s="94" t="s">
        <v>42</v>
      </c>
      <c r="G63" s="94" t="s">
        <v>175</v>
      </c>
      <c r="H63" s="94" t="s">
        <v>177</v>
      </c>
      <c r="I63" s="94" t="s">
        <v>54</v>
      </c>
      <c r="J63" s="107" t="s">
        <v>172</v>
      </c>
      <c r="K63" s="106" t="s">
        <v>173</v>
      </c>
      <c r="GP63" s="22"/>
      <c r="GQ63" s="22"/>
      <c r="GR63" s="22"/>
    </row>
    <row r="64" spans="1:200" ht="12.75">
      <c r="A64" s="92">
        <v>61</v>
      </c>
      <c r="B64" s="94"/>
      <c r="C64" s="94" t="s">
        <v>0</v>
      </c>
      <c r="D64" s="94"/>
      <c r="E64" s="94" t="s">
        <v>41</v>
      </c>
      <c r="F64" s="94" t="s">
        <v>42</v>
      </c>
      <c r="G64" s="94" t="s">
        <v>245</v>
      </c>
      <c r="H64" s="94" t="s">
        <v>183</v>
      </c>
      <c r="I64" s="94" t="s">
        <v>54</v>
      </c>
      <c r="J64" s="99" t="s">
        <v>270</v>
      </c>
      <c r="K64" s="106" t="s">
        <v>127</v>
      </c>
      <c r="GP64" s="22"/>
      <c r="GQ64" s="22"/>
      <c r="GR64" s="22"/>
    </row>
    <row r="65" spans="1:200" ht="12.75">
      <c r="A65" s="92">
        <v>62</v>
      </c>
      <c r="B65" s="94"/>
      <c r="C65" s="94" t="s">
        <v>0</v>
      </c>
      <c r="D65" s="94" t="s">
        <v>184</v>
      </c>
      <c r="E65" s="94" t="s">
        <v>41</v>
      </c>
      <c r="F65" s="94"/>
      <c r="G65" s="94"/>
      <c r="H65" s="94" t="s">
        <v>185</v>
      </c>
      <c r="I65" s="94" t="s">
        <v>54</v>
      </c>
      <c r="J65" s="99" t="s">
        <v>270</v>
      </c>
      <c r="K65" s="105" t="s">
        <v>127</v>
      </c>
      <c r="GP65" s="22"/>
      <c r="GQ65" s="22"/>
      <c r="GR65" s="22"/>
    </row>
    <row r="66" spans="1:200" s="124" customFormat="1" ht="12.75">
      <c r="A66" s="100">
        <v>63</v>
      </c>
      <c r="B66" s="142"/>
      <c r="C66" s="105" t="s">
        <v>39</v>
      </c>
      <c r="D66" s="105" t="s">
        <v>82</v>
      </c>
      <c r="E66" s="94" t="s">
        <v>287</v>
      </c>
      <c r="F66" s="105" t="s">
        <v>42</v>
      </c>
      <c r="G66" s="105" t="s">
        <v>186</v>
      </c>
      <c r="H66" s="105" t="s">
        <v>187</v>
      </c>
      <c r="I66" s="105" t="s">
        <v>62</v>
      </c>
      <c r="J66" s="104" t="s">
        <v>246</v>
      </c>
      <c r="K66" s="105" t="s">
        <v>188</v>
      </c>
      <c r="L66" s="139" t="s">
        <v>279</v>
      </c>
      <c r="GP66" s="134"/>
      <c r="GQ66" s="134"/>
      <c r="GR66" s="134"/>
    </row>
    <row r="67" spans="1:200" s="124" customFormat="1" ht="12.75">
      <c r="A67" s="100">
        <v>64</v>
      </c>
      <c r="B67" s="142"/>
      <c r="C67" s="105" t="s">
        <v>39</v>
      </c>
      <c r="D67" s="105" t="s">
        <v>82</v>
      </c>
      <c r="E67" s="94" t="s">
        <v>287</v>
      </c>
      <c r="F67" s="105" t="s">
        <v>42</v>
      </c>
      <c r="G67" s="105" t="s">
        <v>189</v>
      </c>
      <c r="H67" s="105" t="s">
        <v>187</v>
      </c>
      <c r="I67" s="105" t="s">
        <v>62</v>
      </c>
      <c r="J67" s="104" t="s">
        <v>246</v>
      </c>
      <c r="K67" s="105" t="s">
        <v>188</v>
      </c>
      <c r="L67" s="139" t="s">
        <v>279</v>
      </c>
      <c r="GP67" s="134"/>
      <c r="GQ67" s="134"/>
      <c r="GR67" s="134"/>
    </row>
    <row r="68" spans="1:200" ht="12.75">
      <c r="A68" s="92">
        <v>65</v>
      </c>
      <c r="B68" s="94"/>
      <c r="C68" s="95" t="s">
        <v>39</v>
      </c>
      <c r="D68" s="95" t="s">
        <v>82</v>
      </c>
      <c r="E68" s="95" t="s">
        <v>43</v>
      </c>
      <c r="F68" s="95" t="s">
        <v>42</v>
      </c>
      <c r="G68" s="95" t="s">
        <v>53</v>
      </c>
      <c r="H68" s="95" t="s">
        <v>190</v>
      </c>
      <c r="I68" s="95" t="s">
        <v>62</v>
      </c>
      <c r="J68" s="104" t="s">
        <v>191</v>
      </c>
      <c r="K68" s="105" t="s">
        <v>240</v>
      </c>
      <c r="GP68" s="22"/>
      <c r="GQ68" s="22"/>
      <c r="GR68" s="22"/>
    </row>
    <row r="69" spans="1:200" ht="12.75">
      <c r="A69" s="92">
        <v>66</v>
      </c>
      <c r="B69" s="94"/>
      <c r="C69" s="95" t="s">
        <v>39</v>
      </c>
      <c r="D69" s="95" t="s">
        <v>82</v>
      </c>
      <c r="E69" s="95" t="s">
        <v>43</v>
      </c>
      <c r="F69" s="95" t="s">
        <v>42</v>
      </c>
      <c r="G69" s="95" t="s">
        <v>57</v>
      </c>
      <c r="H69" s="95" t="s">
        <v>192</v>
      </c>
      <c r="I69" s="95" t="s">
        <v>62</v>
      </c>
      <c r="J69" s="104" t="s">
        <v>191</v>
      </c>
      <c r="K69" s="105" t="s">
        <v>240</v>
      </c>
      <c r="N69" s="98"/>
      <c r="GP69" s="22"/>
      <c r="GQ69" s="22"/>
      <c r="GR69" s="22"/>
    </row>
    <row r="70" spans="1:200" ht="12.75">
      <c r="A70" s="92">
        <v>67</v>
      </c>
      <c r="B70"/>
      <c r="C70" s="95" t="s">
        <v>39</v>
      </c>
      <c r="D70" s="95" t="s">
        <v>45</v>
      </c>
      <c r="E70" s="95" t="s">
        <v>43</v>
      </c>
      <c r="F70" s="95" t="s">
        <v>42</v>
      </c>
      <c r="G70" s="95" t="s">
        <v>57</v>
      </c>
      <c r="H70" s="95" t="s">
        <v>192</v>
      </c>
      <c r="I70" s="95" t="s">
        <v>62</v>
      </c>
      <c r="J70" s="104" t="s">
        <v>191</v>
      </c>
      <c r="K70" s="105" t="s">
        <v>240</v>
      </c>
      <c r="N70" s="98"/>
      <c r="GP70" s="22"/>
      <c r="GQ70" s="22"/>
      <c r="GR70" s="22"/>
    </row>
    <row r="71" spans="1:200" ht="12.75">
      <c r="A71" s="92">
        <v>68</v>
      </c>
      <c r="B71"/>
      <c r="C71" s="95" t="s">
        <v>39</v>
      </c>
      <c r="D71" s="95" t="s">
        <v>82</v>
      </c>
      <c r="E71" s="95" t="s">
        <v>193</v>
      </c>
      <c r="F71" s="95" t="s">
        <v>42</v>
      </c>
      <c r="G71" s="95" t="s">
        <v>53</v>
      </c>
      <c r="H71" s="95" t="s">
        <v>194</v>
      </c>
      <c r="I71" s="95" t="s">
        <v>54</v>
      </c>
      <c r="J71" s="104" t="s">
        <v>195</v>
      </c>
      <c r="K71" s="105" t="s">
        <v>240</v>
      </c>
      <c r="GP71" s="23"/>
      <c r="GQ71" s="23"/>
      <c r="GR71" s="23"/>
    </row>
    <row r="72" spans="1:200" ht="12.75">
      <c r="A72" s="92">
        <v>69</v>
      </c>
      <c r="B72"/>
      <c r="C72" s="95" t="s">
        <v>39</v>
      </c>
      <c r="D72" s="95" t="s">
        <v>82</v>
      </c>
      <c r="E72" s="95" t="s">
        <v>193</v>
      </c>
      <c r="F72" s="95" t="s">
        <v>42</v>
      </c>
      <c r="G72" s="95" t="s">
        <v>57</v>
      </c>
      <c r="H72" s="95" t="s">
        <v>194</v>
      </c>
      <c r="I72" s="95" t="s">
        <v>54</v>
      </c>
      <c r="J72" s="104" t="s">
        <v>195</v>
      </c>
      <c r="K72" s="105" t="s">
        <v>240</v>
      </c>
      <c r="GP72" s="23"/>
      <c r="GQ72" s="23"/>
      <c r="GR72" s="23"/>
    </row>
    <row r="73" spans="1:200" ht="12.75">
      <c r="A73" s="92">
        <v>70</v>
      </c>
      <c r="B73"/>
      <c r="C73" s="95" t="s">
        <v>39</v>
      </c>
      <c r="D73" s="95" t="s">
        <v>45</v>
      </c>
      <c r="E73" s="95" t="s">
        <v>193</v>
      </c>
      <c r="F73" s="95" t="s">
        <v>42</v>
      </c>
      <c r="G73" s="95" t="s">
        <v>57</v>
      </c>
      <c r="H73" s="95" t="s">
        <v>194</v>
      </c>
      <c r="I73" s="95" t="s">
        <v>54</v>
      </c>
      <c r="J73" s="104" t="s">
        <v>195</v>
      </c>
      <c r="K73" s="105" t="s">
        <v>240</v>
      </c>
      <c r="GP73" s="23"/>
      <c r="GQ73" s="23"/>
      <c r="GR73" s="23"/>
    </row>
    <row r="74" spans="1:200" ht="12.75">
      <c r="A74" s="92">
        <v>71</v>
      </c>
      <c r="B74"/>
      <c r="C74" s="95" t="s">
        <v>39</v>
      </c>
      <c r="D74" s="95" t="s">
        <v>82</v>
      </c>
      <c r="E74" s="95" t="s">
        <v>196</v>
      </c>
      <c r="F74" s="95" t="s">
        <v>42</v>
      </c>
      <c r="G74" s="95" t="s">
        <v>57</v>
      </c>
      <c r="H74" s="95" t="s">
        <v>197</v>
      </c>
      <c r="I74" s="95" t="s">
        <v>54</v>
      </c>
      <c r="J74" s="104" t="s">
        <v>198</v>
      </c>
      <c r="K74" s="105" t="s">
        <v>240</v>
      </c>
      <c r="GP74" s="23"/>
      <c r="GQ74" s="23"/>
      <c r="GR74" s="23"/>
    </row>
    <row r="75" spans="1:200" ht="12.75">
      <c r="A75" s="92">
        <v>72</v>
      </c>
      <c r="B75"/>
      <c r="C75" s="95" t="s">
        <v>0</v>
      </c>
      <c r="D75" s="95"/>
      <c r="E75" s="95" t="s">
        <v>149</v>
      </c>
      <c r="F75" s="95" t="s">
        <v>42</v>
      </c>
      <c r="G75" s="95"/>
      <c r="H75" s="95" t="s">
        <v>218</v>
      </c>
      <c r="I75" s="95" t="s">
        <v>214</v>
      </c>
      <c r="J75" s="104" t="s">
        <v>219</v>
      </c>
      <c r="K75" s="105" t="s">
        <v>277</v>
      </c>
      <c r="L75" s="2" t="s">
        <v>282</v>
      </c>
      <c r="GP75" s="23"/>
      <c r="GQ75" s="23"/>
      <c r="GR75" s="23"/>
    </row>
    <row r="76" spans="1:200" ht="12.75">
      <c r="A76" s="92">
        <v>73</v>
      </c>
      <c r="B76"/>
      <c r="C76" s="95" t="s">
        <v>46</v>
      </c>
      <c r="D76" s="95"/>
      <c r="E76" s="95" t="s">
        <v>149</v>
      </c>
      <c r="F76" s="95" t="s">
        <v>42</v>
      </c>
      <c r="G76" s="95"/>
      <c r="H76" s="95" t="s">
        <v>220</v>
      </c>
      <c r="I76" s="95" t="s">
        <v>214</v>
      </c>
      <c r="J76" s="104" t="s">
        <v>219</v>
      </c>
      <c r="K76" s="105" t="s">
        <v>277</v>
      </c>
      <c r="L76" s="2" t="s">
        <v>282</v>
      </c>
      <c r="GP76" s="23"/>
      <c r="GQ76" s="23"/>
      <c r="GR76" s="23"/>
    </row>
    <row r="77" spans="1:200" s="140" customFormat="1" ht="12.75">
      <c r="A77" s="100">
        <v>74</v>
      </c>
      <c r="B77" s="138"/>
      <c r="C77" s="106" t="s">
        <v>206</v>
      </c>
      <c r="D77" s="138"/>
      <c r="E77" s="138" t="s">
        <v>40</v>
      </c>
      <c r="F77" s="138"/>
      <c r="G77" s="138"/>
      <c r="H77" s="138" t="s">
        <v>207</v>
      </c>
      <c r="I77" s="138" t="s">
        <v>62</v>
      </c>
      <c r="J77" s="104" t="s">
        <v>208</v>
      </c>
      <c r="K77" s="138" t="s">
        <v>209</v>
      </c>
      <c r="L77" s="139" t="s">
        <v>285</v>
      </c>
      <c r="GP77" s="141"/>
      <c r="GQ77" s="141"/>
      <c r="GR77" s="141"/>
    </row>
    <row r="78" spans="1:200" ht="12.75">
      <c r="A78" s="92">
        <v>75</v>
      </c>
      <c r="B78" s="94"/>
      <c r="C78" s="94" t="s">
        <v>206</v>
      </c>
      <c r="D78" s="94"/>
      <c r="E78" s="94" t="s">
        <v>137</v>
      </c>
      <c r="F78" s="94"/>
      <c r="G78" s="94"/>
      <c r="H78" s="95" t="s">
        <v>235</v>
      </c>
      <c r="I78" s="94" t="s">
        <v>54</v>
      </c>
      <c r="J78" s="104" t="s">
        <v>208</v>
      </c>
      <c r="K78" s="105" t="s">
        <v>236</v>
      </c>
      <c r="GP78" s="23"/>
      <c r="GQ78" s="23"/>
      <c r="GR78" s="23"/>
    </row>
    <row r="79" spans="1:200" ht="12.75">
      <c r="A79" s="92">
        <v>76</v>
      </c>
      <c r="B79" s="94"/>
      <c r="C79" s="94" t="s">
        <v>206</v>
      </c>
      <c r="D79" s="94"/>
      <c r="E79" s="94" t="s">
        <v>137</v>
      </c>
      <c r="F79" s="94"/>
      <c r="G79" s="94"/>
      <c r="H79" s="95" t="s">
        <v>237</v>
      </c>
      <c r="I79" s="94" t="s">
        <v>54</v>
      </c>
      <c r="J79" s="104" t="s">
        <v>208</v>
      </c>
      <c r="K79" s="105" t="s">
        <v>236</v>
      </c>
      <c r="GP79" s="23"/>
      <c r="GQ79" s="23"/>
      <c r="GR79" s="23"/>
    </row>
    <row r="80" spans="1:200" ht="12.75">
      <c r="A80" s="92">
        <v>77</v>
      </c>
      <c r="B80" s="94"/>
      <c r="C80" s="94" t="s">
        <v>206</v>
      </c>
      <c r="D80" s="94"/>
      <c r="E80" s="94" t="s">
        <v>116</v>
      </c>
      <c r="F80" s="94"/>
      <c r="G80" s="94"/>
      <c r="H80" s="94" t="s">
        <v>210</v>
      </c>
      <c r="I80" s="94" t="s">
        <v>54</v>
      </c>
      <c r="J80" s="104" t="s">
        <v>208</v>
      </c>
      <c r="K80" s="120" t="s">
        <v>272</v>
      </c>
      <c r="GP80" s="23"/>
      <c r="GQ80" s="23"/>
      <c r="GR80" s="23"/>
    </row>
    <row r="81" spans="1:200" ht="12.75">
      <c r="A81" s="92">
        <v>78</v>
      </c>
      <c r="B81" s="94"/>
      <c r="C81" s="94" t="s">
        <v>39</v>
      </c>
      <c r="D81" s="94" t="s">
        <v>82</v>
      </c>
      <c r="E81" s="94" t="s">
        <v>287</v>
      </c>
      <c r="F81" s="94" t="s">
        <v>42</v>
      </c>
      <c r="G81" s="94" t="s">
        <v>53</v>
      </c>
      <c r="H81" s="94" t="s">
        <v>247</v>
      </c>
      <c r="I81" s="94" t="s">
        <v>62</v>
      </c>
      <c r="J81" s="104" t="s">
        <v>248</v>
      </c>
      <c r="K81" s="146" t="s">
        <v>288</v>
      </c>
      <c r="GP81" s="23"/>
      <c r="GQ81" s="23"/>
      <c r="GR81" s="23"/>
    </row>
    <row r="82" spans="1:200" ht="12.75">
      <c r="A82" s="92">
        <v>79</v>
      </c>
      <c r="B82" s="94"/>
      <c r="C82" s="94" t="s">
        <v>206</v>
      </c>
      <c r="D82" s="94"/>
      <c r="E82" s="94" t="s">
        <v>149</v>
      </c>
      <c r="F82" s="94"/>
      <c r="G82" s="94"/>
      <c r="H82" s="94" t="s">
        <v>249</v>
      </c>
      <c r="I82" s="94" t="s">
        <v>54</v>
      </c>
      <c r="J82" s="104" t="s">
        <v>238</v>
      </c>
      <c r="K82" s="106" t="s">
        <v>239</v>
      </c>
      <c r="GP82" s="23"/>
      <c r="GQ82" s="23"/>
      <c r="GR82" s="23"/>
    </row>
    <row r="83" spans="1:200" s="140" customFormat="1" ht="12.75">
      <c r="A83" s="100">
        <v>80</v>
      </c>
      <c r="B83" s="138"/>
      <c r="C83" s="106" t="s">
        <v>0</v>
      </c>
      <c r="D83" s="138"/>
      <c r="E83" s="94" t="s">
        <v>287</v>
      </c>
      <c r="F83" s="138" t="s">
        <v>42</v>
      </c>
      <c r="G83" s="138" t="s">
        <v>250</v>
      </c>
      <c r="H83" s="138" t="s">
        <v>251</v>
      </c>
      <c r="I83" s="138" t="s">
        <v>63</v>
      </c>
      <c r="J83" s="104" t="s">
        <v>252</v>
      </c>
      <c r="K83" s="138" t="s">
        <v>253</v>
      </c>
      <c r="L83" s="99" t="s">
        <v>286</v>
      </c>
      <c r="GP83" s="141"/>
      <c r="GQ83" s="141"/>
      <c r="GR83" s="141"/>
    </row>
    <row r="84" spans="1:200" s="140" customFormat="1" ht="12.75">
      <c r="A84" s="100">
        <v>81</v>
      </c>
      <c r="B84" s="138"/>
      <c r="C84" s="106" t="s">
        <v>0</v>
      </c>
      <c r="D84" s="138"/>
      <c r="E84" s="94" t="s">
        <v>287</v>
      </c>
      <c r="F84" s="138" t="s">
        <v>42</v>
      </c>
      <c r="G84" s="138" t="s">
        <v>250</v>
      </c>
      <c r="H84" s="138" t="s">
        <v>254</v>
      </c>
      <c r="I84" s="138" t="s">
        <v>63</v>
      </c>
      <c r="J84" s="104" t="s">
        <v>252</v>
      </c>
      <c r="K84" s="138" t="s">
        <v>253</v>
      </c>
      <c r="L84" s="99" t="s">
        <v>286</v>
      </c>
      <c r="GP84" s="141"/>
      <c r="GQ84" s="141"/>
      <c r="GR84" s="141"/>
    </row>
    <row r="85" spans="1:200" ht="12.75">
      <c r="A85" s="92">
        <v>82</v>
      </c>
      <c r="B85" s="94"/>
      <c r="C85" s="94" t="s">
        <v>39</v>
      </c>
      <c r="D85" s="94" t="s">
        <v>82</v>
      </c>
      <c r="E85" s="94" t="s">
        <v>287</v>
      </c>
      <c r="F85" s="94" t="s">
        <v>42</v>
      </c>
      <c r="G85" s="94" t="s">
        <v>255</v>
      </c>
      <c r="H85" s="94" t="s">
        <v>256</v>
      </c>
      <c r="I85" s="94" t="s">
        <v>54</v>
      </c>
      <c r="J85" s="104" t="s">
        <v>257</v>
      </c>
      <c r="K85" s="105" t="s">
        <v>258</v>
      </c>
      <c r="GP85" s="23"/>
      <c r="GQ85" s="23"/>
      <c r="GR85" s="23"/>
    </row>
    <row r="86" spans="1:200" ht="12.75">
      <c r="A86" s="92">
        <v>83</v>
      </c>
      <c r="B86" s="94"/>
      <c r="C86" s="94" t="s">
        <v>39</v>
      </c>
      <c r="D86" s="94" t="s">
        <v>82</v>
      </c>
      <c r="E86" s="94" t="s">
        <v>287</v>
      </c>
      <c r="F86" s="94" t="s">
        <v>42</v>
      </c>
      <c r="G86" s="94" t="s">
        <v>255</v>
      </c>
      <c r="H86" s="94" t="s">
        <v>259</v>
      </c>
      <c r="I86" s="94" t="s">
        <v>54</v>
      </c>
      <c r="J86" s="104" t="s">
        <v>257</v>
      </c>
      <c r="K86" s="105" t="s">
        <v>258</v>
      </c>
      <c r="GP86" s="23"/>
      <c r="GQ86" s="23"/>
      <c r="GR86" s="23"/>
    </row>
    <row r="87" spans="1:200" ht="12.75">
      <c r="A87" s="92">
        <v>84</v>
      </c>
      <c r="B87" s="94"/>
      <c r="C87" s="94" t="s">
        <v>0</v>
      </c>
      <c r="D87" s="94"/>
      <c r="E87" s="94" t="s">
        <v>40</v>
      </c>
      <c r="F87" s="94" t="s">
        <v>42</v>
      </c>
      <c r="G87" s="94" t="s">
        <v>53</v>
      </c>
      <c r="H87" s="94" t="s">
        <v>260</v>
      </c>
      <c r="I87" s="94" t="s">
        <v>54</v>
      </c>
      <c r="J87" s="104" t="s">
        <v>261</v>
      </c>
      <c r="K87" s="105" t="s">
        <v>278</v>
      </c>
      <c r="GP87" s="23"/>
      <c r="GQ87" s="23"/>
      <c r="GR87" s="23"/>
    </row>
    <row r="88" spans="1:200" ht="12.75">
      <c r="A88" s="92">
        <v>85</v>
      </c>
      <c r="B88" s="94"/>
      <c r="C88" s="94" t="s">
        <v>0</v>
      </c>
      <c r="D88" s="94"/>
      <c r="E88" s="94" t="s">
        <v>40</v>
      </c>
      <c r="F88" s="94" t="s">
        <v>42</v>
      </c>
      <c r="G88" s="94" t="s">
        <v>57</v>
      </c>
      <c r="H88" s="94" t="s">
        <v>262</v>
      </c>
      <c r="I88" s="94" t="s">
        <v>54</v>
      </c>
      <c r="J88" s="104" t="s">
        <v>261</v>
      </c>
      <c r="K88" s="105" t="s">
        <v>278</v>
      </c>
      <c r="GP88" s="23"/>
      <c r="GQ88" s="23"/>
      <c r="GR88" s="23"/>
    </row>
    <row r="89" spans="1:200" ht="12.75">
      <c r="A89" s="92">
        <v>86</v>
      </c>
      <c r="B89" s="94"/>
      <c r="C89" s="94" t="s">
        <v>39</v>
      </c>
      <c r="D89" s="95" t="s">
        <v>82</v>
      </c>
      <c r="E89" s="94" t="s">
        <v>263</v>
      </c>
      <c r="F89" s="94" t="s">
        <v>42</v>
      </c>
      <c r="G89" s="94" t="s">
        <v>53</v>
      </c>
      <c r="H89" s="94" t="s">
        <v>264</v>
      </c>
      <c r="I89" s="94" t="s">
        <v>62</v>
      </c>
      <c r="J89" s="104" t="s">
        <v>265</v>
      </c>
      <c r="K89" s="108" t="s">
        <v>266</v>
      </c>
      <c r="GP89" s="23"/>
      <c r="GQ89" s="23"/>
      <c r="GR89" s="23"/>
    </row>
    <row r="90" spans="1:200" ht="12.75">
      <c r="A90" s="92">
        <v>87</v>
      </c>
      <c r="B90" s="94"/>
      <c r="C90" s="138" t="s">
        <v>39</v>
      </c>
      <c r="D90" s="95" t="s">
        <v>82</v>
      </c>
      <c r="E90" s="94" t="s">
        <v>263</v>
      </c>
      <c r="F90" s="94" t="s">
        <v>84</v>
      </c>
      <c r="G90" s="94" t="s">
        <v>166</v>
      </c>
      <c r="H90" s="94" t="s">
        <v>264</v>
      </c>
      <c r="I90" s="94" t="s">
        <v>62</v>
      </c>
      <c r="J90" s="104" t="s">
        <v>265</v>
      </c>
      <c r="K90" s="108" t="s">
        <v>266</v>
      </c>
      <c r="GP90" s="23"/>
      <c r="GQ90" s="23"/>
      <c r="GR90" s="23"/>
    </row>
    <row r="91" spans="1:200" ht="12.75">
      <c r="A91" s="72"/>
      <c r="B91" s="47"/>
      <c r="C91" s="46"/>
      <c r="D91" s="47"/>
      <c r="E91" s="72"/>
      <c r="F91" s="47"/>
      <c r="G91" s="47"/>
      <c r="H91" s="47"/>
      <c r="I91" s="47"/>
      <c r="J91" s="45"/>
      <c r="K91" s="45"/>
      <c r="GP91" s="23"/>
      <c r="GQ91" s="23"/>
      <c r="GR91" s="23"/>
    </row>
    <row r="92" spans="1:200" ht="12.75">
      <c r="A92" s="72" t="s">
        <v>276</v>
      </c>
      <c r="B92" s="47"/>
      <c r="C92" s="46"/>
      <c r="D92" s="47"/>
      <c r="E92" s="47"/>
      <c r="F92" s="47"/>
      <c r="G92" s="47"/>
      <c r="H92" s="47"/>
      <c r="I92" s="47"/>
      <c r="J92" s="47"/>
      <c r="K92" s="47"/>
      <c r="GP92" s="23"/>
      <c r="GQ92" s="23"/>
      <c r="GR92" s="23"/>
    </row>
    <row r="93" spans="1:200" ht="12.75">
      <c r="A93" s="72"/>
      <c r="B93" s="47"/>
      <c r="C93" s="46"/>
      <c r="D93" s="47"/>
      <c r="E93" s="46"/>
      <c r="F93" s="47"/>
      <c r="G93" s="47"/>
      <c r="H93" s="47"/>
      <c r="I93" s="47"/>
      <c r="J93" s="47"/>
      <c r="K93" s="47"/>
      <c r="GP93" s="23"/>
      <c r="GQ93" s="23"/>
      <c r="GR93" s="23"/>
    </row>
    <row r="94" spans="1:200" ht="12.75" customHeight="1">
      <c r="A94" s="45"/>
      <c r="B94" s="47"/>
      <c r="C94" s="46"/>
      <c r="D94" s="47"/>
      <c r="E94" s="46"/>
      <c r="F94" s="47"/>
      <c r="G94" s="47"/>
      <c r="H94" s="47"/>
      <c r="I94" s="47"/>
      <c r="J94" s="47"/>
      <c r="K94" s="47"/>
      <c r="GP94" s="23"/>
      <c r="GQ94" s="23"/>
      <c r="GR94" s="23"/>
    </row>
    <row r="95" spans="1:200" ht="12.75" customHeight="1">
      <c r="A95" s="72"/>
      <c r="B95" s="47"/>
      <c r="C95" s="46"/>
      <c r="D95" s="47"/>
      <c r="E95" s="46"/>
      <c r="F95" s="47"/>
      <c r="G95" s="47"/>
      <c r="H95" s="47"/>
      <c r="I95" s="47"/>
      <c r="J95" s="47"/>
      <c r="K95" s="46"/>
      <c r="GP95" s="23"/>
      <c r="GQ95" s="23"/>
      <c r="GR95" s="23"/>
    </row>
    <row r="96" spans="1:200" ht="12.75" customHeight="1">
      <c r="A96" s="45"/>
      <c r="B96" s="47"/>
      <c r="C96" s="46"/>
      <c r="D96" s="47"/>
      <c r="E96" s="46"/>
      <c r="F96" s="47"/>
      <c r="G96" s="47"/>
      <c r="H96" s="47"/>
      <c r="I96" s="47"/>
      <c r="J96" s="47"/>
      <c r="K96" s="46"/>
      <c r="GP96" s="23"/>
      <c r="GQ96" s="23"/>
      <c r="GR96" s="23"/>
    </row>
    <row r="97" spans="1:200" ht="12.75" customHeight="1">
      <c r="A97" s="72"/>
      <c r="B97" s="47"/>
      <c r="C97" s="46"/>
      <c r="D97" s="47"/>
      <c r="E97" s="47"/>
      <c r="F97" s="47"/>
      <c r="G97" s="47"/>
      <c r="H97" s="47"/>
      <c r="I97" s="47"/>
      <c r="J97" s="47"/>
      <c r="K97" s="47"/>
      <c r="GP97" s="23"/>
      <c r="GQ97" s="23"/>
      <c r="GR97" s="23"/>
    </row>
    <row r="98" spans="1:200" ht="12.75" customHeight="1">
      <c r="A98" s="45"/>
      <c r="B98" s="47"/>
      <c r="C98" s="46"/>
      <c r="D98" s="47"/>
      <c r="E98" s="47"/>
      <c r="F98" s="47"/>
      <c r="G98" s="47"/>
      <c r="H98" s="47"/>
      <c r="I98" s="46"/>
      <c r="J98" s="47"/>
      <c r="K98" s="47"/>
      <c r="GP98" s="23"/>
      <c r="GQ98" s="23"/>
      <c r="GR98" s="23"/>
    </row>
    <row r="99" spans="1:200" ht="12.75" customHeight="1">
      <c r="A99" s="72"/>
      <c r="B99" s="47"/>
      <c r="C99" s="46"/>
      <c r="D99" s="47"/>
      <c r="E99" s="46"/>
      <c r="F99" s="47"/>
      <c r="G99" s="47"/>
      <c r="H99" s="47"/>
      <c r="I99" s="47"/>
      <c r="J99" s="47"/>
      <c r="K99" s="47"/>
      <c r="GP99" s="23"/>
      <c r="GQ99" s="23"/>
      <c r="GR99" s="23"/>
    </row>
    <row r="100" spans="1:200" ht="12.75" customHeight="1">
      <c r="A100" s="45"/>
      <c r="B100" s="47"/>
      <c r="C100" s="46"/>
      <c r="D100" s="47"/>
      <c r="E100" s="47"/>
      <c r="F100" s="47"/>
      <c r="G100" s="47"/>
      <c r="H100" s="47"/>
      <c r="I100" s="47"/>
      <c r="J100" s="47"/>
      <c r="K100" s="47"/>
      <c r="GP100" s="23"/>
      <c r="GQ100" s="23"/>
      <c r="GR100" s="23"/>
    </row>
    <row r="101" spans="1:200" ht="12.75" customHeight="1">
      <c r="A101" s="72"/>
      <c r="B101" s="47"/>
      <c r="C101" s="46"/>
      <c r="D101" s="47"/>
      <c r="E101" s="47"/>
      <c r="F101" s="47"/>
      <c r="G101" s="47"/>
      <c r="H101" s="47"/>
      <c r="I101" s="47"/>
      <c r="J101" s="47"/>
      <c r="K101" s="47"/>
      <c r="GP101" s="23"/>
      <c r="GQ101" s="23"/>
      <c r="GR101" s="23"/>
    </row>
    <row r="102" spans="1:200" ht="12.75" customHeight="1">
      <c r="A102" s="45"/>
      <c r="B102" s="47"/>
      <c r="C102" s="46"/>
      <c r="D102" s="47"/>
      <c r="E102" s="47"/>
      <c r="F102" s="47"/>
      <c r="G102" s="47"/>
      <c r="H102" s="47"/>
      <c r="I102" s="47"/>
      <c r="J102" s="47"/>
      <c r="K102" s="47"/>
      <c r="GP102" s="23"/>
      <c r="GQ102" s="23"/>
      <c r="GR102" s="23"/>
    </row>
    <row r="103" spans="1:200" ht="12.75" customHeight="1">
      <c r="A103" s="72"/>
      <c r="B103" s="47"/>
      <c r="C103" s="46"/>
      <c r="D103" s="47"/>
      <c r="E103" s="47"/>
      <c r="F103" s="47"/>
      <c r="G103" s="47"/>
      <c r="H103" s="47"/>
      <c r="I103" s="46"/>
      <c r="J103" s="47"/>
      <c r="K103" s="47"/>
      <c r="GP103" s="23"/>
      <c r="GQ103" s="23"/>
      <c r="GR103" s="23"/>
    </row>
    <row r="104" spans="1:200" ht="12.75" customHeight="1">
      <c r="A104" s="45"/>
      <c r="B104" s="47"/>
      <c r="C104" s="46"/>
      <c r="D104" s="47"/>
      <c r="E104" s="47"/>
      <c r="F104" s="47"/>
      <c r="G104" s="47"/>
      <c r="H104" s="47"/>
      <c r="I104" s="46"/>
      <c r="J104" s="47"/>
      <c r="K104" s="47"/>
      <c r="GP104" s="23"/>
      <c r="GQ104" s="23"/>
      <c r="GR104" s="23"/>
    </row>
    <row r="105" spans="1:200" ht="12.75" customHeight="1">
      <c r="A105" s="72"/>
      <c r="B105" s="47"/>
      <c r="C105" s="46"/>
      <c r="D105" s="47"/>
      <c r="E105" s="47"/>
      <c r="F105" s="47"/>
      <c r="G105" s="47"/>
      <c r="H105" s="47"/>
      <c r="I105" s="46"/>
      <c r="J105" s="47"/>
      <c r="K105" s="47"/>
      <c r="GP105" s="23"/>
      <c r="GQ105" s="23"/>
      <c r="GR105" s="23"/>
    </row>
    <row r="106" spans="1:200" ht="12.75" customHeight="1">
      <c r="A106" s="45"/>
      <c r="B106" s="47"/>
      <c r="C106" s="46"/>
      <c r="D106" s="47"/>
      <c r="E106" s="45"/>
      <c r="F106" s="47"/>
      <c r="G106" s="47"/>
      <c r="H106" s="47"/>
      <c r="I106" s="47"/>
      <c r="J106" s="47"/>
      <c r="K106" s="47"/>
      <c r="GP106" s="23"/>
      <c r="GQ106" s="23"/>
      <c r="GR106" s="23"/>
    </row>
    <row r="107" spans="1:200" ht="12.75" customHeight="1">
      <c r="A107" s="72"/>
      <c r="B107" s="47"/>
      <c r="C107" s="46"/>
      <c r="D107" s="47"/>
      <c r="E107" s="46"/>
      <c r="F107" s="47"/>
      <c r="G107" s="47"/>
      <c r="H107" s="47"/>
      <c r="I107" s="47"/>
      <c r="J107" s="47"/>
      <c r="K107" s="46"/>
      <c r="GP107" s="23"/>
      <c r="GQ107" s="23"/>
      <c r="GR107" s="23"/>
    </row>
    <row r="108" spans="1:200" ht="12.75" customHeight="1">
      <c r="A108" s="45"/>
      <c r="B108" s="47"/>
      <c r="C108" s="46"/>
      <c r="D108" s="47"/>
      <c r="E108" s="47"/>
      <c r="F108" s="47"/>
      <c r="G108" s="47"/>
      <c r="H108" s="47"/>
      <c r="I108" s="46"/>
      <c r="J108" s="47"/>
      <c r="K108" s="47"/>
      <c r="GP108" s="23"/>
      <c r="GQ108" s="23"/>
      <c r="GR108" s="23"/>
    </row>
    <row r="109" spans="1:200" ht="12.75" customHeight="1">
      <c r="A109" s="72"/>
      <c r="B109" s="47"/>
      <c r="C109" s="46"/>
      <c r="D109" s="47"/>
      <c r="E109" s="47"/>
      <c r="F109" s="47"/>
      <c r="G109" s="47"/>
      <c r="H109" s="47"/>
      <c r="I109" s="46"/>
      <c r="J109" s="47"/>
      <c r="K109" s="47"/>
      <c r="GP109" s="23"/>
      <c r="GQ109" s="23"/>
      <c r="GR109" s="23"/>
    </row>
    <row r="110" spans="1:200" ht="12.75" customHeight="1">
      <c r="A110" s="45"/>
      <c r="B110" s="47"/>
      <c r="C110" s="46"/>
      <c r="D110" s="47"/>
      <c r="E110" s="46"/>
      <c r="F110" s="47"/>
      <c r="G110" s="47"/>
      <c r="H110" s="47"/>
      <c r="I110" s="47"/>
      <c r="J110" s="47"/>
      <c r="K110" s="47"/>
      <c r="GP110" s="23"/>
      <c r="GQ110" s="23"/>
      <c r="GR110" s="23"/>
    </row>
    <row r="111" spans="1:200" ht="12.75" customHeight="1">
      <c r="A111" s="72"/>
      <c r="B111" s="47"/>
      <c r="C111" s="46"/>
      <c r="D111" s="47"/>
      <c r="E111" s="46"/>
      <c r="F111" s="47"/>
      <c r="G111" s="47"/>
      <c r="H111" s="47"/>
      <c r="I111" s="47"/>
      <c r="J111" s="47"/>
      <c r="K111" s="47"/>
      <c r="GP111" s="23"/>
      <c r="GQ111" s="23"/>
      <c r="GR111" s="23"/>
    </row>
    <row r="112" spans="1:200" ht="12.75" customHeight="1">
      <c r="A112" s="45"/>
      <c r="B112" s="47"/>
      <c r="C112" s="46"/>
      <c r="D112" s="47"/>
      <c r="E112" s="46"/>
      <c r="F112" s="47"/>
      <c r="G112" s="47"/>
      <c r="H112" s="47"/>
      <c r="I112" s="47"/>
      <c r="J112" s="47"/>
      <c r="K112" s="47"/>
      <c r="GP112" s="23"/>
      <c r="GQ112" s="23"/>
      <c r="GR112" s="23"/>
    </row>
    <row r="113" spans="1:200" ht="12.75" customHeight="1">
      <c r="A113" s="72"/>
      <c r="B113" s="47"/>
      <c r="C113" s="46"/>
      <c r="D113" s="47"/>
      <c r="E113" s="46"/>
      <c r="F113" s="47"/>
      <c r="G113" s="47"/>
      <c r="H113" s="47"/>
      <c r="I113" s="47"/>
      <c r="J113" s="47"/>
      <c r="K113" s="47"/>
      <c r="GP113" s="23"/>
      <c r="GQ113" s="23"/>
      <c r="GR113" s="23"/>
    </row>
    <row r="114" spans="1:200" ht="12.75" customHeight="1">
      <c r="A114" s="45"/>
      <c r="B114" s="47"/>
      <c r="C114" s="46"/>
      <c r="D114" s="47"/>
      <c r="E114" s="46"/>
      <c r="F114" s="47"/>
      <c r="G114" s="47"/>
      <c r="H114" s="47"/>
      <c r="I114" s="47"/>
      <c r="J114" s="47"/>
      <c r="K114" s="47"/>
      <c r="GP114" s="23"/>
      <c r="GQ114" s="23"/>
      <c r="GR114" s="23"/>
    </row>
    <row r="115" spans="1:200" ht="12.75" customHeight="1">
      <c r="A115" s="72"/>
      <c r="B115" s="47"/>
      <c r="C115" s="46"/>
      <c r="D115" s="47"/>
      <c r="E115" s="46"/>
      <c r="F115" s="47"/>
      <c r="G115" s="47"/>
      <c r="H115" s="47"/>
      <c r="I115" s="47"/>
      <c r="J115" s="47"/>
      <c r="K115" s="47"/>
      <c r="GP115" s="23"/>
      <c r="GQ115" s="22"/>
      <c r="GR115" s="22"/>
    </row>
    <row r="116" spans="1:200" ht="12.75" customHeight="1">
      <c r="A116" s="45"/>
      <c r="B116" s="47"/>
      <c r="C116" s="46"/>
      <c r="D116" s="47"/>
      <c r="E116" s="47"/>
      <c r="F116" s="47"/>
      <c r="G116" s="47"/>
      <c r="H116" s="47"/>
      <c r="I116" s="47"/>
      <c r="J116" s="47"/>
      <c r="K116" s="47"/>
      <c r="GP116" s="22"/>
      <c r="GQ116" s="22"/>
      <c r="GR116" s="22"/>
    </row>
    <row r="117" spans="1:200" ht="12.75" customHeight="1">
      <c r="A117" s="72"/>
      <c r="B117" s="47"/>
      <c r="C117" s="46"/>
      <c r="D117" s="47"/>
      <c r="E117" s="47"/>
      <c r="F117" s="47"/>
      <c r="G117" s="47"/>
      <c r="H117" s="47"/>
      <c r="I117" s="47"/>
      <c r="J117" s="47"/>
      <c r="K117" s="47"/>
      <c r="GP117" s="22"/>
      <c r="GQ117" s="22"/>
      <c r="GR117" s="22"/>
    </row>
    <row r="118" spans="1:200" ht="12.75" customHeight="1">
      <c r="A118" s="45"/>
      <c r="B118" s="47"/>
      <c r="C118" s="46"/>
      <c r="D118" s="47"/>
      <c r="E118" s="47"/>
      <c r="F118" s="47"/>
      <c r="G118" s="47"/>
      <c r="H118" s="47"/>
      <c r="I118" s="47"/>
      <c r="J118" s="47"/>
      <c r="K118" s="47"/>
      <c r="GP118" s="22"/>
      <c r="GQ118" s="22"/>
      <c r="GR118" s="22"/>
    </row>
    <row r="119" spans="1:11" ht="12.75" customHeight="1">
      <c r="A119" s="72"/>
      <c r="B119" s="47"/>
      <c r="C119" s="46"/>
      <c r="D119" s="47"/>
      <c r="E119" s="47"/>
      <c r="F119" s="47"/>
      <c r="G119" s="47"/>
      <c r="H119" s="47"/>
      <c r="I119" s="47"/>
      <c r="J119" s="47"/>
      <c r="K119" s="47"/>
    </row>
    <row r="120" spans="1:11" ht="12.75" customHeight="1">
      <c r="A120" s="45"/>
      <c r="B120" s="47"/>
      <c r="C120" s="46"/>
      <c r="D120" s="47"/>
      <c r="E120" s="47"/>
      <c r="F120" s="47"/>
      <c r="G120" s="47"/>
      <c r="H120" s="47"/>
      <c r="I120" s="47"/>
      <c r="J120" s="47"/>
      <c r="K120" s="47"/>
    </row>
    <row r="121" spans="1:11" ht="12.75" customHeight="1">
      <c r="A121" s="72"/>
      <c r="B121" s="47"/>
      <c r="C121" s="46"/>
      <c r="D121" s="47"/>
      <c r="E121" s="47"/>
      <c r="F121" s="47"/>
      <c r="G121" s="47"/>
      <c r="H121" s="47"/>
      <c r="I121" s="47"/>
      <c r="J121" s="47"/>
      <c r="K121" s="47"/>
    </row>
    <row r="122" spans="1:11" ht="12.75" customHeight="1">
      <c r="A122" s="45"/>
      <c r="B122" s="47"/>
      <c r="C122" s="46"/>
      <c r="D122" s="47"/>
      <c r="E122" s="47"/>
      <c r="F122" s="47"/>
      <c r="G122" s="47"/>
      <c r="H122" s="47"/>
      <c r="I122" s="47"/>
      <c r="J122" s="47"/>
      <c r="K122" s="47"/>
    </row>
    <row r="123" spans="1:11" ht="12.75" customHeight="1">
      <c r="A123" s="72"/>
      <c r="B123" s="47"/>
      <c r="C123" s="46"/>
      <c r="D123" s="47"/>
      <c r="E123" s="47"/>
      <c r="F123" s="47"/>
      <c r="G123" s="47"/>
      <c r="H123" s="47"/>
      <c r="I123" s="47"/>
      <c r="J123" s="47"/>
      <c r="K123" s="47"/>
    </row>
    <row r="124" spans="1:11" ht="12.75" customHeight="1">
      <c r="A124" s="45"/>
      <c r="B124" s="47"/>
      <c r="C124" s="46"/>
      <c r="D124" s="47"/>
      <c r="E124" s="47"/>
      <c r="F124" s="47"/>
      <c r="G124" s="47"/>
      <c r="H124" s="47"/>
      <c r="I124" s="47"/>
      <c r="J124" s="47"/>
      <c r="K124" s="47"/>
    </row>
    <row r="125" spans="1:11" ht="12.75" customHeight="1">
      <c r="A125" s="72"/>
      <c r="B125" s="47"/>
      <c r="C125" s="46"/>
      <c r="D125" s="47"/>
      <c r="E125" s="47"/>
      <c r="F125" s="47"/>
      <c r="G125" s="47"/>
      <c r="H125" s="47"/>
      <c r="I125" s="47"/>
      <c r="J125" s="47"/>
      <c r="K125" s="47"/>
    </row>
    <row r="126" spans="1:11" ht="12.75" customHeight="1">
      <c r="A126" s="45"/>
      <c r="B126" s="47"/>
      <c r="C126" s="46"/>
      <c r="D126" s="47"/>
      <c r="E126" s="47"/>
      <c r="F126" s="47"/>
      <c r="G126" s="47"/>
      <c r="H126" s="47"/>
      <c r="I126" s="47"/>
      <c r="J126" s="47"/>
      <c r="K126" s="47"/>
    </row>
    <row r="127" spans="1:11" ht="12.75" customHeight="1">
      <c r="A127" s="72"/>
      <c r="B127" s="47"/>
      <c r="C127" s="46"/>
      <c r="D127" s="47"/>
      <c r="E127" s="47"/>
      <c r="F127" s="47"/>
      <c r="G127" s="47"/>
      <c r="H127" s="47"/>
      <c r="I127" s="47"/>
      <c r="J127" s="47"/>
      <c r="K127" s="47"/>
    </row>
    <row r="128" spans="1:11" ht="12.75" customHeight="1">
      <c r="A128" s="45"/>
      <c r="B128" s="47"/>
      <c r="C128" s="46"/>
      <c r="D128" s="47"/>
      <c r="E128" s="47"/>
      <c r="F128" s="47"/>
      <c r="G128" s="47"/>
      <c r="H128" s="47"/>
      <c r="I128" s="47"/>
      <c r="J128" s="47"/>
      <c r="K128" s="47"/>
    </row>
    <row r="129" spans="1:11" ht="12.75" customHeight="1">
      <c r="A129" s="72"/>
      <c r="B129" s="47"/>
      <c r="C129" s="46"/>
      <c r="D129" s="47"/>
      <c r="E129" s="47"/>
      <c r="F129" s="47"/>
      <c r="G129" s="47"/>
      <c r="H129" s="47"/>
      <c r="I129" s="47"/>
      <c r="J129" s="47"/>
      <c r="K129" s="47"/>
    </row>
    <row r="130" spans="1:11" ht="12.75" customHeight="1">
      <c r="A130" s="45"/>
      <c r="B130" s="47"/>
      <c r="C130" s="46"/>
      <c r="D130" s="47"/>
      <c r="E130" s="46"/>
      <c r="F130" s="47"/>
      <c r="G130" s="47"/>
      <c r="H130" s="47"/>
      <c r="I130" s="47"/>
      <c r="J130" s="47"/>
      <c r="K130" s="47"/>
    </row>
    <row r="131" spans="1:11" ht="12.75" customHeight="1">
      <c r="A131" s="72"/>
      <c r="B131" s="47"/>
      <c r="C131" s="46"/>
      <c r="D131" s="47"/>
      <c r="E131" s="47"/>
      <c r="F131" s="47"/>
      <c r="G131" s="47"/>
      <c r="H131" s="47"/>
      <c r="I131" s="46"/>
      <c r="J131" s="47"/>
      <c r="K131" s="47"/>
    </row>
    <row r="132" spans="1:11" ht="12.75" customHeight="1">
      <c r="A132" s="45"/>
      <c r="B132" s="47"/>
      <c r="C132" s="46"/>
      <c r="D132" s="47"/>
      <c r="E132" s="47"/>
      <c r="F132" s="47"/>
      <c r="G132" s="47"/>
      <c r="H132" s="47"/>
      <c r="I132" s="47"/>
      <c r="J132" s="47"/>
      <c r="K132" s="47"/>
    </row>
    <row r="133" spans="1:11" ht="12.75" customHeight="1">
      <c r="A133" s="72"/>
      <c r="B133" s="47"/>
      <c r="C133" s="46"/>
      <c r="D133" s="47"/>
      <c r="E133" s="47"/>
      <c r="F133" s="47"/>
      <c r="G133" s="47"/>
      <c r="H133" s="47"/>
      <c r="I133" s="47"/>
      <c r="J133" s="47"/>
      <c r="K133" s="47"/>
    </row>
    <row r="134" spans="1:11" ht="12.75" customHeight="1">
      <c r="A134" s="45"/>
      <c r="B134" s="47"/>
      <c r="C134" s="46"/>
      <c r="D134" s="47"/>
      <c r="E134" s="47"/>
      <c r="F134" s="47"/>
      <c r="G134" s="47"/>
      <c r="H134" s="47"/>
      <c r="I134" s="47"/>
      <c r="J134" s="47"/>
      <c r="K134" s="47"/>
    </row>
    <row r="135" spans="1:11" ht="12.75" customHeight="1">
      <c r="A135" s="72"/>
      <c r="B135" s="47"/>
      <c r="C135" s="46"/>
      <c r="D135" s="47"/>
      <c r="E135" s="46"/>
      <c r="F135" s="47"/>
      <c r="G135" s="47"/>
      <c r="H135" s="47"/>
      <c r="I135" s="47"/>
      <c r="J135" s="47"/>
      <c r="K135" s="47"/>
    </row>
    <row r="136" spans="1:11" ht="12.75" customHeight="1">
      <c r="A136" s="45"/>
      <c r="B136" s="47"/>
      <c r="C136" s="46"/>
      <c r="D136" s="47"/>
      <c r="E136" s="47"/>
      <c r="F136" s="47"/>
      <c r="G136" s="47"/>
      <c r="H136" s="47"/>
      <c r="I136" s="47"/>
      <c r="J136" s="47"/>
      <c r="K136" s="47"/>
    </row>
    <row r="137" spans="1:11" ht="12.75" customHeight="1">
      <c r="A137" s="72"/>
      <c r="B137" s="47"/>
      <c r="C137" s="46"/>
      <c r="D137" s="47"/>
      <c r="E137" s="47"/>
      <c r="F137" s="47"/>
      <c r="G137" s="47"/>
      <c r="H137" s="47"/>
      <c r="I137" s="47"/>
      <c r="J137" s="47"/>
      <c r="K137" s="47"/>
    </row>
    <row r="138" spans="1:11" ht="12.75" customHeight="1">
      <c r="A138" s="45"/>
      <c r="B138" s="47"/>
      <c r="C138" s="46"/>
      <c r="D138" s="47"/>
      <c r="E138" s="46"/>
      <c r="F138" s="47"/>
      <c r="G138" s="47"/>
      <c r="H138" s="47"/>
      <c r="I138" s="47"/>
      <c r="J138" s="47"/>
      <c r="K138" s="47"/>
    </row>
    <row r="139" spans="1:11" ht="12.75" customHeight="1">
      <c r="A139" s="72"/>
      <c r="B139" s="47"/>
      <c r="C139" s="46"/>
      <c r="D139" s="47"/>
      <c r="E139" s="47"/>
      <c r="F139" s="47"/>
      <c r="G139" s="47"/>
      <c r="H139" s="47"/>
      <c r="I139" s="47"/>
      <c r="J139" s="47"/>
      <c r="K139" s="47"/>
    </row>
    <row r="140" spans="1:11" ht="12.75" customHeight="1">
      <c r="A140" s="45"/>
      <c r="B140" s="47"/>
      <c r="C140" s="46"/>
      <c r="D140" s="47"/>
      <c r="E140" s="47"/>
      <c r="F140" s="47"/>
      <c r="G140" s="47"/>
      <c r="H140" s="47"/>
      <c r="I140" s="47"/>
      <c r="J140" s="47"/>
      <c r="K140" s="47"/>
    </row>
    <row r="141" spans="1:11" ht="12.75" customHeight="1">
      <c r="A141" s="72"/>
      <c r="B141" s="47"/>
      <c r="C141" s="46"/>
      <c r="D141" s="47"/>
      <c r="E141" s="47"/>
      <c r="F141" s="47"/>
      <c r="G141" s="47"/>
      <c r="H141" s="47"/>
      <c r="I141" s="47"/>
      <c r="J141" s="47"/>
      <c r="K141" s="47"/>
    </row>
    <row r="142" spans="1:11" ht="12.75" customHeight="1">
      <c r="A142" s="45"/>
      <c r="B142" s="47"/>
      <c r="C142" s="46"/>
      <c r="D142" s="47"/>
      <c r="E142" s="47"/>
      <c r="F142" s="47"/>
      <c r="G142" s="47"/>
      <c r="H142" s="47"/>
      <c r="I142" s="47"/>
      <c r="J142" s="47"/>
      <c r="K142" s="47"/>
    </row>
    <row r="143" spans="1:11" ht="12.75" customHeight="1">
      <c r="A143" s="72"/>
      <c r="B143" s="47"/>
      <c r="C143" s="46"/>
      <c r="D143"/>
      <c r="E143" s="47"/>
      <c r="F143" s="47"/>
      <c r="G143" s="47"/>
      <c r="H143" s="47"/>
      <c r="I143" s="47"/>
      <c r="J143" s="47"/>
      <c r="K143" s="47"/>
    </row>
    <row r="144" spans="1:11" ht="12.75" customHeight="1">
      <c r="A144" s="45"/>
      <c r="B144" s="47"/>
      <c r="C144" s="46"/>
      <c r="D144" s="47"/>
      <c r="E144" s="46"/>
      <c r="F144" s="47"/>
      <c r="G144" s="47"/>
      <c r="H144" s="47"/>
      <c r="I144" s="47"/>
      <c r="J144" s="47"/>
      <c r="K144" s="47"/>
    </row>
    <row r="145" spans="1:11" ht="12.75" customHeight="1">
      <c r="A145" s="72"/>
      <c r="B145" s="47"/>
      <c r="C145" s="46"/>
      <c r="D145" s="47"/>
      <c r="E145" s="47"/>
      <c r="F145" s="47"/>
      <c r="G145" s="47"/>
      <c r="H145" s="47"/>
      <c r="I145" s="47"/>
      <c r="J145" s="47"/>
      <c r="K145" s="47"/>
    </row>
    <row r="146" spans="1:11" ht="12.75" customHeight="1">
      <c r="A146" s="45"/>
      <c r="B146" s="47"/>
      <c r="C146" s="46"/>
      <c r="D146" s="47"/>
      <c r="E146" s="47"/>
      <c r="F146" s="47"/>
      <c r="G146" s="47"/>
      <c r="H146" s="47"/>
      <c r="I146" s="47"/>
      <c r="J146" s="47"/>
      <c r="K146" s="47"/>
    </row>
    <row r="147" spans="1:11" ht="12.75" customHeight="1">
      <c r="A147" s="72"/>
      <c r="B147" s="47"/>
      <c r="C147" s="46"/>
      <c r="D147" s="47"/>
      <c r="E147" s="47"/>
      <c r="F147" s="47"/>
      <c r="G147" s="47"/>
      <c r="H147" s="47"/>
      <c r="I147" s="47"/>
      <c r="J147" s="47"/>
      <c r="K147" s="47"/>
    </row>
    <row r="148" spans="1:11" ht="12.75" customHeight="1">
      <c r="A148" s="45"/>
      <c r="B148" s="47"/>
      <c r="C148" s="46"/>
      <c r="D148" s="47"/>
      <c r="E148" s="47"/>
      <c r="F148" s="47"/>
      <c r="G148" s="47"/>
      <c r="H148" s="47"/>
      <c r="I148" s="47"/>
      <c r="J148" s="47"/>
      <c r="K148" s="47"/>
    </row>
    <row r="149" spans="1:11" ht="12.75" customHeight="1">
      <c r="A149" s="72"/>
      <c r="B149" s="47"/>
      <c r="C149" s="46"/>
      <c r="D149" s="47"/>
      <c r="E149" s="47"/>
      <c r="F149" s="47"/>
      <c r="G149" s="47"/>
      <c r="H149" s="47"/>
      <c r="I149" s="47"/>
      <c r="J149" s="47"/>
      <c r="K149" s="47"/>
    </row>
    <row r="150" spans="1:11" ht="12.75" customHeight="1">
      <c r="A150" s="45"/>
      <c r="B150" s="47"/>
      <c r="C150" s="46"/>
      <c r="D150" s="47"/>
      <c r="E150" s="47"/>
      <c r="F150" s="47"/>
      <c r="G150" s="74"/>
      <c r="H150" s="47"/>
      <c r="I150" s="47"/>
      <c r="J150" s="47"/>
      <c r="K150" s="47"/>
    </row>
    <row r="151" spans="1:11" ht="12.75" customHeight="1">
      <c r="A151" s="72"/>
      <c r="B151" s="47"/>
      <c r="C151" s="46"/>
      <c r="D151" s="47"/>
      <c r="E151" s="47"/>
      <c r="F151" s="47"/>
      <c r="G151" s="47"/>
      <c r="H151" s="47"/>
      <c r="I151" s="47"/>
      <c r="J151" s="47"/>
      <c r="K151" s="47"/>
    </row>
    <row r="152" spans="1:11" ht="12.75" customHeight="1">
      <c r="A152" s="45"/>
      <c r="B152" s="47"/>
      <c r="C152" s="46"/>
      <c r="D152" s="47"/>
      <c r="E152" s="46"/>
      <c r="F152" s="47"/>
      <c r="G152" s="47"/>
      <c r="H152" s="47"/>
      <c r="I152" s="47"/>
      <c r="J152" s="47"/>
      <c r="K152" s="47"/>
    </row>
    <row r="153" spans="1:11" ht="12.75" customHeight="1">
      <c r="A153" s="72"/>
      <c r="B153" s="47"/>
      <c r="C153" s="46"/>
      <c r="D153" s="47"/>
      <c r="E153" s="47"/>
      <c r="F153" s="47"/>
      <c r="G153" s="47"/>
      <c r="H153" s="47"/>
      <c r="I153" s="47"/>
      <c r="J153" s="47"/>
      <c r="K153" s="47"/>
    </row>
    <row r="154" spans="1:11" ht="12.75" customHeight="1">
      <c r="A154" s="45"/>
      <c r="B154" s="47"/>
      <c r="C154" s="46"/>
      <c r="D154" s="47"/>
      <c r="E154" s="47"/>
      <c r="F154" s="47"/>
      <c r="G154" s="47"/>
      <c r="H154" s="47"/>
      <c r="I154" s="47"/>
      <c r="J154" s="47"/>
      <c r="K154" s="47"/>
    </row>
    <row r="155" spans="1:11" ht="12.75" customHeight="1">
      <c r="A155" s="72"/>
      <c r="B155" s="47"/>
      <c r="C155" s="46"/>
      <c r="D155" s="47"/>
      <c r="E155" s="46"/>
      <c r="F155" s="47"/>
      <c r="G155" s="47"/>
      <c r="H155" s="47"/>
      <c r="I155" s="47"/>
      <c r="J155" s="47"/>
      <c r="K155" s="47"/>
    </row>
    <row r="156" spans="1:11" ht="12.75" customHeight="1">
      <c r="A156" s="45"/>
      <c r="B156" s="47"/>
      <c r="C156" s="46"/>
      <c r="D156" s="47"/>
      <c r="E156" s="47"/>
      <c r="F156" s="47"/>
      <c r="G156" s="47"/>
      <c r="H156" s="47"/>
      <c r="I156" s="47"/>
      <c r="J156" s="47"/>
      <c r="K156" s="47"/>
    </row>
    <row r="157" spans="1:11" ht="12.75" customHeight="1">
      <c r="A157" s="72"/>
      <c r="B157" s="47"/>
      <c r="C157" s="46"/>
      <c r="D157" s="47"/>
      <c r="E157" s="46"/>
      <c r="F157" s="47"/>
      <c r="G157" s="47"/>
      <c r="H157" s="47"/>
      <c r="I157" s="47"/>
      <c r="J157" s="47"/>
      <c r="K157" s="47"/>
    </row>
    <row r="158" spans="1:11" ht="12.75" customHeight="1">
      <c r="A158" s="45"/>
      <c r="B158" s="47"/>
      <c r="C158" s="46"/>
      <c r="D158" s="47"/>
      <c r="E158" s="47"/>
      <c r="F158" s="47"/>
      <c r="G158" s="47"/>
      <c r="H158" s="47"/>
      <c r="I158" s="47"/>
      <c r="J158" s="47"/>
      <c r="K158" s="47"/>
    </row>
    <row r="159" spans="1:11" ht="12.75" customHeight="1">
      <c r="A159" s="72"/>
      <c r="B159" s="47"/>
      <c r="C159" s="46"/>
      <c r="D159" s="47"/>
      <c r="E159" s="47"/>
      <c r="F159" s="47"/>
      <c r="G159" s="47"/>
      <c r="H159" s="47"/>
      <c r="I159" s="47"/>
      <c r="J159" s="47"/>
      <c r="K159" s="47"/>
    </row>
    <row r="160" spans="1:11" ht="12.75" customHeight="1">
      <c r="A160" s="45"/>
      <c r="B160" s="47"/>
      <c r="C160" s="46"/>
      <c r="D160" s="47"/>
      <c r="E160" s="46"/>
      <c r="F160" s="47"/>
      <c r="G160" s="47"/>
      <c r="H160" s="47"/>
      <c r="I160" s="47"/>
      <c r="J160" s="47"/>
      <c r="K160" s="47"/>
    </row>
    <row r="161" spans="1:11" ht="12.75" customHeight="1">
      <c r="A161" s="72"/>
      <c r="B161" s="47"/>
      <c r="C161" s="46"/>
      <c r="D161" s="47"/>
      <c r="E161" s="46"/>
      <c r="F161" s="47"/>
      <c r="G161" s="47"/>
      <c r="H161" s="47"/>
      <c r="I161" s="47"/>
      <c r="J161" s="47"/>
      <c r="K161" s="47"/>
    </row>
    <row r="162" spans="1:11" ht="12.75" customHeight="1">
      <c r="A162" s="45"/>
      <c r="B162" s="47"/>
      <c r="C162" s="46"/>
      <c r="D162" s="47"/>
      <c r="E162" s="47"/>
      <c r="F162" s="47"/>
      <c r="G162" s="47"/>
      <c r="H162" s="47"/>
      <c r="I162" s="47"/>
      <c r="J162" s="47"/>
      <c r="K162" s="47"/>
    </row>
    <row r="163" spans="1:11" ht="12.75" customHeight="1">
      <c r="A163" s="72"/>
      <c r="B163" s="47"/>
      <c r="C163" s="46"/>
      <c r="D163" s="47"/>
      <c r="E163" s="47"/>
      <c r="F163" s="47"/>
      <c r="G163" s="47"/>
      <c r="H163" s="47"/>
      <c r="I163" s="47"/>
      <c r="J163" s="47"/>
      <c r="K163" s="47"/>
    </row>
    <row r="164" spans="1:11" ht="12.75" customHeight="1">
      <c r="A164" s="45"/>
      <c r="B164" s="47"/>
      <c r="C164" s="46"/>
      <c r="D164" s="47"/>
      <c r="E164" s="47"/>
      <c r="F164" s="47"/>
      <c r="G164" s="47"/>
      <c r="H164" s="47"/>
      <c r="I164" s="47"/>
      <c r="J164" s="47"/>
      <c r="K164" s="47"/>
    </row>
    <row r="165" spans="1:11" ht="12.75" customHeight="1">
      <c r="A165" s="72"/>
      <c r="B165" s="47"/>
      <c r="C165" s="46"/>
      <c r="D165" s="47"/>
      <c r="E165" s="46"/>
      <c r="F165" s="47"/>
      <c r="G165" s="47"/>
      <c r="H165" s="47"/>
      <c r="I165" s="47"/>
      <c r="J165" s="47"/>
      <c r="K165" s="47"/>
    </row>
    <row r="166" spans="1:11" ht="12.75" customHeight="1">
      <c r="A166" s="45"/>
      <c r="B166" s="47"/>
      <c r="C166" s="46"/>
      <c r="D166" s="47"/>
      <c r="E166" s="47"/>
      <c r="F166" s="47"/>
      <c r="G166" s="47"/>
      <c r="H166" s="47"/>
      <c r="I166" s="47"/>
      <c r="J166" s="47"/>
      <c r="K166" s="47"/>
    </row>
    <row r="167" spans="1:11" ht="12.75" customHeight="1">
      <c r="A167" s="72"/>
      <c r="B167" s="47"/>
      <c r="C167" s="46"/>
      <c r="D167" s="47"/>
      <c r="E167" s="47"/>
      <c r="F167" s="47"/>
      <c r="G167" s="47"/>
      <c r="H167" s="47"/>
      <c r="I167" s="47"/>
      <c r="J167" s="47"/>
      <c r="K167" s="47"/>
    </row>
    <row r="168" spans="1:11" ht="12.75" customHeight="1">
      <c r="A168" s="45"/>
      <c r="B168" s="47"/>
      <c r="C168" s="46"/>
      <c r="D168" s="47"/>
      <c r="E168" s="46"/>
      <c r="F168" s="47"/>
      <c r="G168" s="47"/>
      <c r="H168" s="47"/>
      <c r="I168" s="47"/>
      <c r="J168" s="47"/>
      <c r="K168" s="47"/>
    </row>
    <row r="169" spans="1:11" ht="12.75" customHeight="1">
      <c r="A169" s="72"/>
      <c r="B169" s="47"/>
      <c r="C169" s="46"/>
      <c r="D169" s="47"/>
      <c r="E169" s="46"/>
      <c r="F169" s="47"/>
      <c r="G169" s="47"/>
      <c r="H169" s="47"/>
      <c r="I169" s="47"/>
      <c r="J169" s="47"/>
      <c r="K169" s="47"/>
    </row>
    <row r="170" spans="1:11" ht="12.75" customHeight="1">
      <c r="A170" s="45"/>
      <c r="B170" s="47"/>
      <c r="C170" s="46"/>
      <c r="D170" s="47"/>
      <c r="E170" s="47"/>
      <c r="F170" s="47"/>
      <c r="G170" s="47"/>
      <c r="H170" s="47"/>
      <c r="I170" s="47"/>
      <c r="J170" s="47"/>
      <c r="K170" s="47"/>
    </row>
    <row r="171" spans="1:11" ht="12.75" customHeight="1">
      <c r="A171" s="72"/>
      <c r="B171" s="47"/>
      <c r="C171" s="46"/>
      <c r="D171" s="47"/>
      <c r="E171" s="47"/>
      <c r="F171" s="47"/>
      <c r="G171" s="47"/>
      <c r="H171" s="47"/>
      <c r="I171" s="47"/>
      <c r="J171" s="47"/>
      <c r="K171" s="47"/>
    </row>
    <row r="172" spans="1:11" ht="12.75" customHeight="1">
      <c r="A172" s="45"/>
      <c r="B172" s="47"/>
      <c r="C172" s="46"/>
      <c r="D172" s="47"/>
      <c r="E172" s="47"/>
      <c r="F172" s="47"/>
      <c r="G172" s="47"/>
      <c r="H172" s="47"/>
      <c r="I172" s="47"/>
      <c r="J172" s="47"/>
      <c r="K172" s="47"/>
    </row>
    <row r="173" spans="1:11" ht="12.75" customHeight="1">
      <c r="A173" s="72"/>
      <c r="B173" s="47"/>
      <c r="C173" s="46"/>
      <c r="D173" s="47"/>
      <c r="E173" s="47"/>
      <c r="F173" s="47"/>
      <c r="G173" s="47"/>
      <c r="H173" s="47"/>
      <c r="I173" s="47"/>
      <c r="J173" s="47"/>
      <c r="K173" s="47"/>
    </row>
    <row r="174" spans="1:11" ht="12.75" customHeight="1">
      <c r="A174" s="45"/>
      <c r="B174" s="47"/>
      <c r="C174" s="47"/>
      <c r="D174" s="47"/>
      <c r="E174" s="46"/>
      <c r="F174" s="47"/>
      <c r="G174" s="47"/>
      <c r="H174" s="47"/>
      <c r="I174" s="47"/>
      <c r="J174" s="47"/>
      <c r="K174" s="47"/>
    </row>
    <row r="175" spans="1:11" ht="12.75" customHeight="1">
      <c r="A175" s="72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ht="12.75" customHeight="1">
      <c r="A176" s="45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ht="12.75" customHeight="1">
      <c r="A177" s="72"/>
      <c r="B177" s="47"/>
      <c r="C177" s="47"/>
      <c r="D177" s="47"/>
      <c r="E177" s="46"/>
      <c r="F177" s="47"/>
      <c r="G177" s="47"/>
      <c r="H177" s="47"/>
      <c r="I177" s="47"/>
      <c r="J177" s="47"/>
      <c r="K177" s="47"/>
    </row>
    <row r="178" spans="1:11" ht="12.75" customHeight="1">
      <c r="A178" s="45"/>
      <c r="B178" s="47"/>
      <c r="C178" s="47"/>
      <c r="D178" s="47"/>
      <c r="E178" s="47"/>
      <c r="F178" s="47"/>
      <c r="G178" s="47"/>
      <c r="H178" s="47"/>
      <c r="I178" s="47"/>
      <c r="J178" s="47"/>
      <c r="K178" s="47"/>
    </row>
    <row r="179" spans="1:11" ht="12.75" customHeight="1">
      <c r="A179" s="72"/>
      <c r="B179" s="47"/>
      <c r="C179" s="47"/>
      <c r="D179" s="47"/>
      <c r="E179" s="47"/>
      <c r="F179" s="47"/>
      <c r="G179" s="47"/>
      <c r="H179" s="47"/>
      <c r="I179" s="47"/>
      <c r="J179" s="47"/>
      <c r="K179" s="47"/>
    </row>
    <row r="180" spans="1:11" ht="12.75" customHeight="1">
      <c r="A180" s="45"/>
      <c r="B180" s="47"/>
      <c r="C180" s="47"/>
      <c r="D180" s="47"/>
      <c r="E180" s="47"/>
      <c r="F180" s="47"/>
      <c r="G180" s="47"/>
      <c r="H180" s="47"/>
      <c r="I180" s="47"/>
      <c r="J180" s="47"/>
      <c r="K180" s="47"/>
    </row>
    <row r="181" spans="1:11" ht="12.75" customHeight="1">
      <c r="A181" s="72"/>
      <c r="B181" s="47"/>
      <c r="C181" s="47"/>
      <c r="D181" s="47"/>
      <c r="E181" s="46"/>
      <c r="F181" s="47"/>
      <c r="G181"/>
      <c r="H181" s="47"/>
      <c r="I181" s="47"/>
      <c r="J181" s="47"/>
      <c r="K181" s="47"/>
    </row>
    <row r="182" spans="1:11" ht="12.75" customHeight="1">
      <c r="A182" s="45"/>
      <c r="B182" s="47"/>
      <c r="C182" s="47"/>
      <c r="D182" s="47"/>
      <c r="E182" s="46"/>
      <c r="F182" s="47"/>
      <c r="G182"/>
      <c r="H182" s="47"/>
      <c r="I182" s="47"/>
      <c r="J182" s="47"/>
      <c r="K182" s="47"/>
    </row>
    <row r="183" spans="1:11" ht="12.75" customHeight="1">
      <c r="A183" s="72"/>
      <c r="B183" s="47"/>
      <c r="C183" s="47"/>
      <c r="D183" s="47"/>
      <c r="E183" s="46"/>
      <c r="F183" s="47"/>
      <c r="G183"/>
      <c r="H183" s="47"/>
      <c r="I183" s="47"/>
      <c r="J183" s="47"/>
      <c r="K183" s="47"/>
    </row>
    <row r="184" spans="1:11" ht="12.75" customHeight="1">
      <c r="A184" s="45"/>
      <c r="B184" s="47"/>
      <c r="C184" s="47"/>
      <c r="D184" s="47"/>
      <c r="E184" s="47"/>
      <c r="F184" s="47"/>
      <c r="G184" s="47"/>
      <c r="H184" s="47"/>
      <c r="I184" s="47"/>
      <c r="J184" s="47"/>
      <c r="K184" s="47"/>
    </row>
    <row r="185" spans="1:11" ht="12.75" customHeight="1">
      <c r="A185" s="72"/>
      <c r="B185" s="47"/>
      <c r="C185" s="47"/>
      <c r="D185" s="47"/>
      <c r="E185" s="47"/>
      <c r="F185" s="47"/>
      <c r="G185" s="74"/>
      <c r="H185" s="47"/>
      <c r="I185" s="47"/>
      <c r="J185" s="47"/>
      <c r="K185" s="47"/>
    </row>
    <row r="186" spans="1:11" ht="12.75" customHeight="1">
      <c r="A186" s="45"/>
      <c r="B186" s="47"/>
      <c r="C186" s="47"/>
      <c r="D186" s="47"/>
      <c r="E186" s="47"/>
      <c r="F186" s="47"/>
      <c r="G186" s="74"/>
      <c r="H186" s="47"/>
      <c r="I186" s="47"/>
      <c r="J186" s="47"/>
      <c r="K186" s="47"/>
    </row>
    <row r="187" spans="1:11" ht="12.75" customHeight="1">
      <c r="A187" s="72"/>
      <c r="B187" s="47"/>
      <c r="C187" s="47"/>
      <c r="D187" s="47"/>
      <c r="E187" s="47"/>
      <c r="F187" s="47"/>
      <c r="G187" s="74"/>
      <c r="H187" s="47"/>
      <c r="I187" s="47"/>
      <c r="J187" s="47"/>
      <c r="K187" s="47"/>
    </row>
    <row r="188" spans="1:11" ht="12.75" customHeight="1">
      <c r="A188" s="45"/>
      <c r="B188" s="47"/>
      <c r="C188" s="47"/>
      <c r="D188" s="46"/>
      <c r="E188" s="46"/>
      <c r="F188" s="47"/>
      <c r="G188" s="47"/>
      <c r="H188" s="47"/>
      <c r="I188" s="47"/>
      <c r="J188" s="47"/>
      <c r="K188" s="47"/>
    </row>
    <row r="189" spans="1:11" ht="12.75" customHeight="1">
      <c r="A189" s="72"/>
      <c r="B189" s="47"/>
      <c r="C189" s="47"/>
      <c r="D189" s="46"/>
      <c r="E189" s="46"/>
      <c r="F189" s="47"/>
      <c r="G189" s="47"/>
      <c r="H189" s="47"/>
      <c r="I189" s="47"/>
      <c r="J189" s="47"/>
      <c r="K189" s="47"/>
    </row>
    <row r="190" spans="1:11" ht="12.75" customHeight="1">
      <c r="A190" s="45"/>
      <c r="B190" s="47"/>
      <c r="C190" s="47"/>
      <c r="D190" s="46"/>
      <c r="E190" s="46"/>
      <c r="F190" s="47"/>
      <c r="G190" s="47"/>
      <c r="H190" s="47"/>
      <c r="I190" s="47"/>
      <c r="J190" s="47"/>
      <c r="K190" s="47"/>
    </row>
    <row r="191" spans="1:11" ht="12.75" customHeight="1">
      <c r="A191" s="72"/>
      <c r="B191" s="47"/>
      <c r="C191" s="47"/>
      <c r="D191" s="46"/>
      <c r="E191" s="46"/>
      <c r="F191" s="47"/>
      <c r="G191" s="47"/>
      <c r="H191" s="47"/>
      <c r="I191" s="47"/>
      <c r="J191" s="47"/>
      <c r="K191" s="47"/>
    </row>
    <row r="192" spans="1:11" ht="12.75" customHeight="1">
      <c r="A192" s="45"/>
      <c r="B192" s="47"/>
      <c r="C192" s="47"/>
      <c r="D192" s="46"/>
      <c r="E192" s="46"/>
      <c r="F192" s="47"/>
      <c r="G192" s="47"/>
      <c r="H192" s="47"/>
      <c r="I192" s="47"/>
      <c r="J192" s="47"/>
      <c r="K192" s="47"/>
    </row>
    <row r="193" spans="1:11" ht="12.75" customHeight="1">
      <c r="A193" s="72"/>
      <c r="B193" s="47"/>
      <c r="C193" s="47"/>
      <c r="D193" s="46"/>
      <c r="E193" s="47"/>
      <c r="F193" s="47"/>
      <c r="G193" s="47"/>
      <c r="H193" s="47"/>
      <c r="I193" s="47"/>
      <c r="J193" s="47"/>
      <c r="K193" s="47"/>
    </row>
    <row r="194" spans="1:11" ht="12.75" customHeight="1">
      <c r="A194" s="45"/>
      <c r="B194" s="47"/>
      <c r="C194" s="47"/>
      <c r="D194" s="46"/>
      <c r="E194" s="47"/>
      <c r="F194" s="47"/>
      <c r="G194" s="47"/>
      <c r="H194" s="47"/>
      <c r="I194" s="47"/>
      <c r="J194" s="47"/>
      <c r="K194" s="47"/>
    </row>
    <row r="195" spans="1:11" ht="12.75" customHeight="1">
      <c r="A195" s="72"/>
      <c r="B195" s="47"/>
      <c r="C195" s="47"/>
      <c r="D195" s="46"/>
      <c r="E195" s="46"/>
      <c r="F195" s="47"/>
      <c r="G195" s="47"/>
      <c r="H195" s="47"/>
      <c r="I195" s="47"/>
      <c r="J195" s="47"/>
      <c r="K195" s="47"/>
    </row>
    <row r="196" spans="1:11" ht="12.75" customHeight="1">
      <c r="A196" s="45"/>
      <c r="B196" s="47"/>
      <c r="C196" s="47"/>
      <c r="D196" s="46"/>
      <c r="E196" s="46"/>
      <c r="F196" s="47"/>
      <c r="G196" s="47"/>
      <c r="H196" s="47"/>
      <c r="I196" s="47"/>
      <c r="J196" s="47"/>
      <c r="K196" s="47"/>
    </row>
    <row r="197" spans="1:11" ht="12.75" customHeight="1">
      <c r="A197" s="72"/>
      <c r="B197" s="47"/>
      <c r="C197" s="47"/>
      <c r="D197" s="46"/>
      <c r="E197" s="46"/>
      <c r="F197" s="47"/>
      <c r="G197" s="47"/>
      <c r="H197" s="47"/>
      <c r="I197" s="47"/>
      <c r="J197" s="47"/>
      <c r="K197" s="47"/>
    </row>
    <row r="198" spans="1:11" ht="12.75" customHeight="1">
      <c r="A198" s="45"/>
      <c r="B198" s="47"/>
      <c r="C198" s="47"/>
      <c r="D198" s="47"/>
      <c r="E198" s="46"/>
      <c r="F198" s="47"/>
      <c r="G198" s="47"/>
      <c r="H198" s="47"/>
      <c r="I198" s="47"/>
      <c r="J198" s="47"/>
      <c r="K198" s="47"/>
    </row>
    <row r="199" spans="1:11" ht="12.75" customHeight="1">
      <c r="A199" s="72"/>
      <c r="B199" s="47"/>
      <c r="C199" s="47"/>
      <c r="D199" s="47"/>
      <c r="E199" s="46"/>
      <c r="F199" s="47"/>
      <c r="G199"/>
      <c r="H199" s="47"/>
      <c r="I199" s="47"/>
      <c r="J199" s="47"/>
      <c r="K199" s="47"/>
    </row>
    <row r="200" spans="1:11" ht="12.75" customHeight="1">
      <c r="A200" s="45"/>
      <c r="B200" s="47"/>
      <c r="C200" s="47"/>
      <c r="D200" s="47"/>
      <c r="E200" s="46"/>
      <c r="F200" s="47"/>
      <c r="G200"/>
      <c r="H200" s="47"/>
      <c r="I200" s="47"/>
      <c r="J200" s="47"/>
      <c r="K200" s="47"/>
    </row>
    <row r="201" spans="1:11" ht="12.75" customHeight="1">
      <c r="A201" s="72"/>
      <c r="B201" s="47"/>
      <c r="C201" s="47"/>
      <c r="D201" s="47"/>
      <c r="E201" s="46"/>
      <c r="F201" s="47"/>
      <c r="G201"/>
      <c r="H201" s="47"/>
      <c r="I201" s="47"/>
      <c r="J201" s="47"/>
      <c r="K201" s="47"/>
    </row>
    <row r="202" spans="1:11" ht="12.75" customHeight="1">
      <c r="A202" s="45"/>
      <c r="B202" s="47"/>
      <c r="C202" s="47"/>
      <c r="D202" s="47"/>
      <c r="E202" s="46"/>
      <c r="F202" s="47"/>
      <c r="G202"/>
      <c r="H202" s="47"/>
      <c r="I202" s="47"/>
      <c r="J202" s="47"/>
      <c r="K202" s="47"/>
    </row>
    <row r="203" spans="1:11" ht="12.75" customHeight="1">
      <c r="A203" s="72"/>
      <c r="B203" s="47"/>
      <c r="C203" s="47"/>
      <c r="D203" s="47"/>
      <c r="E203" s="46"/>
      <c r="F203" s="47"/>
      <c r="G203"/>
      <c r="H203" s="47"/>
      <c r="I203" s="47"/>
      <c r="J203" s="47"/>
      <c r="K203" s="47"/>
    </row>
    <row r="204" spans="1:11" ht="12.75" customHeight="1">
      <c r="A204" s="45"/>
      <c r="B204" s="47"/>
      <c r="C204" s="47"/>
      <c r="D204" s="47"/>
      <c r="E204" s="47"/>
      <c r="F204" s="47"/>
      <c r="G204"/>
      <c r="H204" s="47"/>
      <c r="I204" s="47"/>
      <c r="J204" s="47"/>
      <c r="K204" s="47"/>
    </row>
    <row r="205" spans="1:11" ht="12.75" customHeight="1">
      <c r="A205" s="72"/>
      <c r="B205" s="47"/>
      <c r="C205" s="46"/>
      <c r="D205"/>
      <c r="E205" s="72"/>
      <c r="F205" s="47"/>
      <c r="G205" s="47"/>
      <c r="H205" s="47"/>
      <c r="I205" s="47"/>
      <c r="J205" s="47"/>
      <c r="K205" s="47"/>
    </row>
    <row r="206" spans="1:11" ht="12.75" customHeight="1">
      <c r="A206" s="45"/>
      <c r="B206" s="47"/>
      <c r="C206" s="46"/>
      <c r="D206"/>
      <c r="E206" s="46"/>
      <c r="F206" s="47"/>
      <c r="G206" s="47"/>
      <c r="H206" s="47"/>
      <c r="I206" s="47"/>
      <c r="J206" s="47"/>
      <c r="K206" s="47"/>
    </row>
    <row r="207" spans="1:11" ht="12.75" customHeight="1">
      <c r="A207" s="72"/>
      <c r="B207" s="47"/>
      <c r="C207" s="46"/>
      <c r="D207"/>
      <c r="E207" s="47"/>
      <c r="F207" s="47"/>
      <c r="G207" s="47"/>
      <c r="H207" s="47"/>
      <c r="I207" s="47"/>
      <c r="J207" s="47"/>
      <c r="K207" s="47"/>
    </row>
    <row r="208" spans="1:11" ht="12.75" customHeight="1">
      <c r="A208" s="45"/>
      <c r="B208" s="47"/>
      <c r="C208" s="46"/>
      <c r="D208" s="47"/>
      <c r="E208" s="72"/>
      <c r="F208" s="47"/>
      <c r="G208" s="47"/>
      <c r="H208" s="47"/>
      <c r="I208" s="47"/>
      <c r="J208" s="47"/>
      <c r="K208" s="47"/>
    </row>
    <row r="209" spans="1:11" ht="12.75" customHeight="1">
      <c r="A209" s="72"/>
      <c r="B209" s="47"/>
      <c r="C209" s="46"/>
      <c r="D209" s="47"/>
      <c r="E209" s="46"/>
      <c r="F209" s="47"/>
      <c r="G209" s="47"/>
      <c r="H209" s="47"/>
      <c r="I209" s="47"/>
      <c r="J209" s="47"/>
      <c r="K209" s="47"/>
    </row>
    <row r="210" spans="1:11" ht="12.75" customHeight="1">
      <c r="A210" s="45"/>
      <c r="B210" s="47"/>
      <c r="C210" s="46"/>
      <c r="D210" s="47"/>
      <c r="E210" s="47"/>
      <c r="F210" s="47"/>
      <c r="G210" s="47"/>
      <c r="H210" s="47"/>
      <c r="I210" s="47"/>
      <c r="J210" s="47"/>
      <c r="K210" s="47"/>
    </row>
    <row r="211" spans="1:11" ht="12.75" customHeight="1">
      <c r="A211" s="72"/>
      <c r="B211" s="47"/>
      <c r="C211" s="46"/>
      <c r="D211" s="47"/>
      <c r="E211" s="72"/>
      <c r="F211" s="47"/>
      <c r="G211" s="47"/>
      <c r="H211" s="47"/>
      <c r="I211" s="47"/>
      <c r="J211" s="47"/>
      <c r="K211" s="47"/>
    </row>
    <row r="212" spans="1:11" ht="12.75" customHeight="1">
      <c r="A212" s="45"/>
      <c r="B212" s="47"/>
      <c r="C212" s="46"/>
      <c r="D212" s="47"/>
      <c r="E212" s="46"/>
      <c r="F212" s="47"/>
      <c r="G212" s="47"/>
      <c r="H212" s="47"/>
      <c r="I212" s="47"/>
      <c r="J212" s="47"/>
      <c r="K212" s="47"/>
    </row>
    <row r="213" spans="1:11" ht="12.75" customHeight="1">
      <c r="A213" s="72"/>
      <c r="B213" s="47"/>
      <c r="C213" s="46"/>
      <c r="D213" s="47"/>
      <c r="E213" s="47"/>
      <c r="F213" s="47"/>
      <c r="G213" s="47"/>
      <c r="H213" s="47"/>
      <c r="I213" s="47"/>
      <c r="J213" s="47"/>
      <c r="K213" s="47"/>
    </row>
    <row r="214" spans="1:11" ht="12.75" customHeight="1">
      <c r="A214" s="45"/>
      <c r="B214" s="47"/>
      <c r="C214" s="47"/>
      <c r="D214" s="46"/>
      <c r="E214" s="47"/>
      <c r="F214" s="47"/>
      <c r="G214" s="47"/>
      <c r="H214" s="47"/>
      <c r="I214" s="46"/>
      <c r="J214" s="47"/>
      <c r="K214" s="47"/>
    </row>
    <row r="215" spans="1:11" ht="12.75" customHeight="1">
      <c r="A215" s="72"/>
      <c r="B215" s="47"/>
      <c r="C215" s="47"/>
      <c r="D215" s="46"/>
      <c r="E215" s="47"/>
      <c r="F215" s="47"/>
      <c r="G215" s="47"/>
      <c r="H215" s="47"/>
      <c r="I215" s="46"/>
      <c r="J215" s="47"/>
      <c r="K215" s="47"/>
    </row>
    <row r="216" spans="1:11" ht="12.75" customHeight="1">
      <c r="A216" s="45"/>
      <c r="B216" s="47"/>
      <c r="C216" s="47"/>
      <c r="D216" s="46"/>
      <c r="E216" s="47"/>
      <c r="F216" s="47"/>
      <c r="G216" s="47"/>
      <c r="H216" s="47"/>
      <c r="I216" s="46"/>
      <c r="J216" s="47"/>
      <c r="K216" s="47"/>
    </row>
    <row r="217" spans="1:11" ht="12.75" customHeight="1">
      <c r="A217" s="72"/>
      <c r="B217" s="47"/>
      <c r="C217" s="47"/>
      <c r="D217" s="46"/>
      <c r="E217" s="47"/>
      <c r="F217" s="47"/>
      <c r="G217" s="47"/>
      <c r="H217" s="47"/>
      <c r="I217" s="46"/>
      <c r="J217" s="47"/>
      <c r="K217" s="47"/>
    </row>
    <row r="218" spans="1:11" ht="12.75" customHeight="1">
      <c r="A218" s="45"/>
      <c r="B218" s="47"/>
      <c r="C218" s="47"/>
      <c r="D218" s="46"/>
      <c r="E218" s="47"/>
      <c r="F218" s="47"/>
      <c r="G218" s="47"/>
      <c r="H218" s="47"/>
      <c r="I218" s="46"/>
      <c r="J218" s="47"/>
      <c r="K218" s="47"/>
    </row>
    <row r="219" spans="1:11" ht="12.75" customHeight="1">
      <c r="A219" s="72"/>
      <c r="B219" s="47"/>
      <c r="C219" s="47"/>
      <c r="D219" s="46"/>
      <c r="E219" s="47"/>
      <c r="F219" s="47"/>
      <c r="G219" s="47"/>
      <c r="H219" s="47"/>
      <c r="I219" s="46"/>
      <c r="J219" s="47"/>
      <c r="K219" s="47"/>
    </row>
    <row r="220" spans="1:11" ht="12.75" customHeight="1">
      <c r="A220" s="45"/>
      <c r="B220" s="47"/>
      <c r="C220" s="46"/>
      <c r="D220" s="47"/>
      <c r="E220" s="47"/>
      <c r="F220" s="47"/>
      <c r="G220" s="47"/>
      <c r="H220" s="47"/>
      <c r="I220" s="46"/>
      <c r="J220" s="47"/>
      <c r="K220" s="47"/>
    </row>
    <row r="221" spans="1:11" ht="12.75" customHeight="1">
      <c r="A221" s="72"/>
      <c r="B221" s="47"/>
      <c r="C221" s="46"/>
      <c r="D221" s="47"/>
      <c r="E221" s="47"/>
      <c r="F221" s="47"/>
      <c r="G221" s="47"/>
      <c r="H221" s="47"/>
      <c r="I221" s="46"/>
      <c r="J221" s="47"/>
      <c r="K221" s="47"/>
    </row>
    <row r="222" spans="1:11" ht="12.75" customHeight="1">
      <c r="A222" s="45"/>
      <c r="B222" s="47"/>
      <c r="C222" s="46"/>
      <c r="D222" s="47"/>
      <c r="E222" s="47"/>
      <c r="F222" s="47"/>
      <c r="G222" s="47"/>
      <c r="H222" s="47"/>
      <c r="I222" s="46"/>
      <c r="J222" s="47"/>
      <c r="K222" s="47"/>
    </row>
    <row r="223" spans="1:11" ht="12.75" customHeight="1">
      <c r="A223" s="72"/>
      <c r="B223" s="47"/>
      <c r="C223" s="46"/>
      <c r="D223" s="47"/>
      <c r="E223" s="47"/>
      <c r="F223" s="47"/>
      <c r="G223" s="47"/>
      <c r="H223" s="47"/>
      <c r="I223" s="46"/>
      <c r="J223" s="47"/>
      <c r="K223" s="47"/>
    </row>
    <row r="224" spans="1:11" ht="12.75" customHeight="1">
      <c r="A224" s="45"/>
      <c r="B224" s="47"/>
      <c r="C224" s="46"/>
      <c r="D224" s="47"/>
      <c r="E224" s="47"/>
      <c r="F224" s="47"/>
      <c r="G224" s="47"/>
      <c r="H224" s="47"/>
      <c r="I224" s="46"/>
      <c r="J224" s="47"/>
      <c r="K224" s="47"/>
    </row>
    <row r="225" spans="1:11" ht="12.75" customHeight="1">
      <c r="A225" s="72"/>
      <c r="B225" s="47"/>
      <c r="C225" s="46"/>
      <c r="D225" s="47"/>
      <c r="E225" s="47"/>
      <c r="F225" s="47"/>
      <c r="G225" s="47"/>
      <c r="H225" s="47"/>
      <c r="I225" s="46"/>
      <c r="J225" s="47"/>
      <c r="K225" s="47"/>
    </row>
    <row r="226" spans="1:11" ht="12.75" customHeight="1">
      <c r="A226" s="45"/>
      <c r="B226" s="47"/>
      <c r="C226" s="46"/>
      <c r="D226" s="47"/>
      <c r="E226" s="47"/>
      <c r="F226" s="47"/>
      <c r="G226" s="47"/>
      <c r="H226" s="47"/>
      <c r="I226" s="46"/>
      <c r="J226" s="47"/>
      <c r="K226" s="47"/>
    </row>
    <row r="227" spans="1:11" ht="12.75" customHeight="1">
      <c r="A227" s="72"/>
      <c r="B227" s="47"/>
      <c r="C227" s="46"/>
      <c r="D227" s="47"/>
      <c r="E227" s="47"/>
      <c r="F227" s="47"/>
      <c r="G227" s="47"/>
      <c r="H227" s="47"/>
      <c r="I227" s="46"/>
      <c r="J227" s="47"/>
      <c r="K227" s="47"/>
    </row>
    <row r="228" spans="1:11" ht="12.75" customHeight="1">
      <c r="A228" s="45"/>
      <c r="B228" s="47"/>
      <c r="C228" s="46"/>
      <c r="D228" s="47"/>
      <c r="E228" s="47"/>
      <c r="F228" s="47"/>
      <c r="G228" s="47"/>
      <c r="H228" s="47"/>
      <c r="I228" s="46"/>
      <c r="J228" s="47"/>
      <c r="K228" s="47"/>
    </row>
    <row r="229" spans="1:11" ht="12.75" customHeight="1">
      <c r="A229" s="72"/>
      <c r="B229" s="47"/>
      <c r="C229" s="46"/>
      <c r="D229" s="47"/>
      <c r="E229" s="47"/>
      <c r="F229" s="47"/>
      <c r="G229" s="47"/>
      <c r="H229" s="47"/>
      <c r="I229" s="46"/>
      <c r="J229" s="47"/>
      <c r="K229" s="47"/>
    </row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spans="15:17" ht="12.75" customHeight="1">
      <c r="O423" s="17"/>
      <c r="P423" s="17"/>
      <c r="Q423" s="24"/>
    </row>
    <row r="424" ht="12.75" customHeight="1">
      <c r="Q424" s="24"/>
    </row>
    <row r="425" ht="12.75" customHeight="1">
      <c r="Q425" s="24"/>
    </row>
    <row r="426" ht="12.75" customHeight="1">
      <c r="Q426" s="24"/>
    </row>
    <row r="427" ht="12.75" customHeight="1">
      <c r="Q427" s="24"/>
    </row>
    <row r="428" ht="12.75" customHeight="1">
      <c r="Q428" s="24"/>
    </row>
    <row r="429" ht="12.75" customHeight="1">
      <c r="Q429" s="24"/>
    </row>
    <row r="430" ht="12.75" customHeight="1">
      <c r="Q430" s="24"/>
    </row>
    <row r="431" ht="12.75" customHeight="1">
      <c r="Q431" s="24"/>
    </row>
    <row r="432" ht="12.75" customHeight="1">
      <c r="Q432" s="24"/>
    </row>
    <row r="433" ht="12.75" customHeight="1">
      <c r="Q433" s="24"/>
    </row>
    <row r="434" ht="12.75" customHeight="1">
      <c r="Q434" s="24"/>
    </row>
    <row r="435" spans="6:17" ht="12.75" customHeight="1">
      <c r="F435" s="22"/>
      <c r="G435" s="22"/>
      <c r="H435" s="22"/>
      <c r="Q435" s="24"/>
    </row>
    <row r="436" spans="6:17" ht="12.75" customHeight="1">
      <c r="F436" s="22"/>
      <c r="G436" s="22"/>
      <c r="H436" s="22"/>
      <c r="Q436" s="24"/>
    </row>
    <row r="437" spans="6:17" ht="12.75" customHeight="1">
      <c r="F437" s="22"/>
      <c r="G437" s="22"/>
      <c r="H437" s="22"/>
      <c r="Q437" s="24"/>
    </row>
    <row r="438" spans="6:17" ht="12.75" customHeight="1">
      <c r="F438" s="22"/>
      <c r="G438" s="22"/>
      <c r="H438" s="22"/>
      <c r="Q438" s="24"/>
    </row>
    <row r="439" spans="6:17" ht="12.75" customHeight="1">
      <c r="F439" s="22"/>
      <c r="G439" s="22"/>
      <c r="H439" s="22"/>
      <c r="Q439" s="24"/>
    </row>
    <row r="440" spans="6:17" ht="12.75" customHeight="1">
      <c r="F440" s="22"/>
      <c r="G440" s="22"/>
      <c r="H440" s="22"/>
      <c r="Q440" s="24"/>
    </row>
    <row r="441" spans="6:17" ht="12.75" customHeight="1">
      <c r="F441" s="22"/>
      <c r="G441" s="22"/>
      <c r="H441" s="22"/>
      <c r="Q441" s="24"/>
    </row>
    <row r="442" spans="6:17" ht="12.75" customHeight="1">
      <c r="F442" s="22"/>
      <c r="G442" s="22"/>
      <c r="H442" s="22"/>
      <c r="Q442" s="24"/>
    </row>
    <row r="443" spans="6:17" ht="12.75" customHeight="1">
      <c r="F443" s="22"/>
      <c r="G443" s="22"/>
      <c r="H443" s="22"/>
      <c r="Q443" s="24"/>
    </row>
    <row r="444" spans="6:17" ht="12.75" customHeight="1">
      <c r="F444" s="22"/>
      <c r="G444" s="22"/>
      <c r="H444" s="22"/>
      <c r="Q444" s="24"/>
    </row>
    <row r="445" spans="6:8" ht="12.75" customHeight="1">
      <c r="F445" s="22"/>
      <c r="G445" s="22"/>
      <c r="H445" s="22"/>
    </row>
    <row r="446" spans="6:8" ht="12.75" customHeight="1">
      <c r="F446" s="22"/>
      <c r="G446" s="22"/>
      <c r="H446" s="22"/>
    </row>
    <row r="447" spans="6:8" ht="12.75" customHeight="1">
      <c r="F447" s="22"/>
      <c r="G447" s="22"/>
      <c r="H447" s="22"/>
    </row>
    <row r="448" spans="6:8" ht="12.75" customHeight="1">
      <c r="F448" s="22"/>
      <c r="G448" s="22"/>
      <c r="H448" s="22"/>
    </row>
    <row r="449" spans="6:8" ht="12.75" customHeight="1">
      <c r="F449" s="22"/>
      <c r="G449" s="22"/>
      <c r="H449" s="22"/>
    </row>
    <row r="450" spans="6:8" ht="12.75" customHeight="1">
      <c r="F450" s="22"/>
      <c r="G450" s="22"/>
      <c r="H450" s="22"/>
    </row>
    <row r="451" spans="6:8" ht="12.75" customHeight="1">
      <c r="F451" s="22"/>
      <c r="G451" s="22"/>
      <c r="H451" s="22"/>
    </row>
    <row r="452" spans="6:8" ht="12.75" customHeight="1">
      <c r="F452" s="22"/>
      <c r="G452" s="22"/>
      <c r="H452" s="22"/>
    </row>
    <row r="453" spans="6:8" ht="12.75" customHeight="1">
      <c r="F453" s="22"/>
      <c r="G453" s="22"/>
      <c r="H453" s="22"/>
    </row>
    <row r="454" spans="6:8" ht="12.75" customHeight="1">
      <c r="F454" s="22"/>
      <c r="G454" s="22"/>
      <c r="H454" s="22"/>
    </row>
    <row r="455" spans="6:8" ht="12.75" customHeight="1">
      <c r="F455" s="22"/>
      <c r="G455" s="22"/>
      <c r="H455" s="22"/>
    </row>
    <row r="456" spans="6:8" ht="12.75" customHeight="1">
      <c r="F456" s="22"/>
      <c r="G456" s="22"/>
      <c r="H456" s="22"/>
    </row>
    <row r="457" spans="6:8" ht="12.75" customHeight="1">
      <c r="F457" s="22"/>
      <c r="G457" s="22"/>
      <c r="H457" s="22"/>
    </row>
    <row r="458" spans="6:8" ht="12.75" customHeight="1">
      <c r="F458" s="22"/>
      <c r="G458" s="22"/>
      <c r="H458" s="22"/>
    </row>
    <row r="459" spans="6:8" ht="12.75" customHeight="1">
      <c r="F459" s="22"/>
      <c r="G459" s="22"/>
      <c r="H459" s="22"/>
    </row>
    <row r="460" spans="6:8" ht="12.75" customHeight="1">
      <c r="F460" s="22"/>
      <c r="G460" s="22"/>
      <c r="H460" s="22"/>
    </row>
    <row r="461" spans="6:8" ht="12.75" customHeight="1">
      <c r="F461" s="22"/>
      <c r="G461" s="22"/>
      <c r="H461" s="22"/>
    </row>
    <row r="462" spans="6:8" ht="12.75" customHeight="1">
      <c r="F462" s="22"/>
      <c r="G462" s="22"/>
      <c r="H462" s="22"/>
    </row>
    <row r="463" spans="6:8" ht="12.75" customHeight="1">
      <c r="F463" s="22"/>
      <c r="G463" s="22"/>
      <c r="H463" s="22"/>
    </row>
    <row r="464" spans="6:8" ht="12.75" customHeight="1">
      <c r="F464" s="22"/>
      <c r="G464" s="22"/>
      <c r="H464" s="22"/>
    </row>
    <row r="465" spans="6:8" ht="12.75" customHeight="1">
      <c r="F465" s="22"/>
      <c r="G465" s="22"/>
      <c r="H465" s="22"/>
    </row>
    <row r="466" spans="6:8" ht="12.75" customHeight="1">
      <c r="F466" s="22"/>
      <c r="G466" s="22"/>
      <c r="H466" s="22"/>
    </row>
    <row r="467" spans="6:8" ht="12.75" customHeight="1">
      <c r="F467" s="22"/>
      <c r="G467" s="22"/>
      <c r="H467" s="22"/>
    </row>
    <row r="468" spans="6:8" ht="12.75" customHeight="1">
      <c r="F468" s="22"/>
      <c r="G468" s="22"/>
      <c r="H468" s="22"/>
    </row>
    <row r="469" spans="6:8" ht="12.75" customHeight="1">
      <c r="F469" s="22"/>
      <c r="G469" s="22"/>
      <c r="H469" s="22"/>
    </row>
    <row r="470" spans="6:8" ht="12.75" customHeight="1">
      <c r="F470" s="22"/>
      <c r="G470" s="22"/>
      <c r="H470" s="22"/>
    </row>
    <row r="471" spans="6:8" ht="12.75" customHeight="1">
      <c r="F471" s="22"/>
      <c r="G471" s="22"/>
      <c r="H471" s="22"/>
    </row>
    <row r="472" spans="6:8" ht="12.75" customHeight="1">
      <c r="F472" s="22"/>
      <c r="G472" s="22"/>
      <c r="H472" s="22"/>
    </row>
    <row r="473" spans="6:8" ht="12.75" customHeight="1">
      <c r="F473" s="22"/>
      <c r="G473" s="22"/>
      <c r="H473" s="22"/>
    </row>
    <row r="474" spans="6:8" ht="12.75" customHeight="1">
      <c r="F474" s="22"/>
      <c r="G474" s="22"/>
      <c r="H474" s="22"/>
    </row>
    <row r="475" spans="6:8" ht="12.75" customHeight="1">
      <c r="F475" s="22"/>
      <c r="G475" s="22"/>
      <c r="H475" s="22"/>
    </row>
    <row r="476" spans="6:8" ht="12.75" customHeight="1">
      <c r="F476" s="22"/>
      <c r="G476" s="22"/>
      <c r="H476" s="22"/>
    </row>
    <row r="477" spans="6:8" ht="12.75" customHeight="1">
      <c r="F477" s="22"/>
      <c r="G477" s="22"/>
      <c r="H477" s="22"/>
    </row>
    <row r="478" spans="6:8" ht="12.75" customHeight="1">
      <c r="F478" s="22"/>
      <c r="G478" s="22"/>
      <c r="H478" s="22"/>
    </row>
    <row r="479" spans="6:8" ht="12.75" customHeight="1">
      <c r="F479" s="22"/>
      <c r="G479" s="22"/>
      <c r="H479" s="22"/>
    </row>
    <row r="480" spans="6:8" ht="12.75" customHeight="1">
      <c r="F480" s="22"/>
      <c r="G480" s="22"/>
      <c r="H480" s="22"/>
    </row>
    <row r="481" spans="6:8" ht="12.75" customHeight="1">
      <c r="F481" s="22"/>
      <c r="G481" s="22"/>
      <c r="H481" s="22"/>
    </row>
    <row r="482" spans="6:8" ht="12.75" customHeight="1">
      <c r="F482" s="22"/>
      <c r="G482" s="22"/>
      <c r="H482" s="22"/>
    </row>
    <row r="483" spans="6:8" ht="12.75" customHeight="1">
      <c r="F483" s="22"/>
      <c r="G483" s="22"/>
      <c r="H483" s="22"/>
    </row>
    <row r="484" spans="6:8" ht="12.75" customHeight="1">
      <c r="F484" s="22"/>
      <c r="G484" s="22"/>
      <c r="H484" s="22"/>
    </row>
    <row r="485" spans="6:8" ht="12.75" customHeight="1">
      <c r="F485" s="22"/>
      <c r="G485" s="22"/>
      <c r="H485" s="22"/>
    </row>
    <row r="486" spans="6:8" ht="12.75" customHeight="1">
      <c r="F486" s="22"/>
      <c r="G486" s="22"/>
      <c r="H486" s="22"/>
    </row>
    <row r="487" spans="6:8" ht="12.75" customHeight="1">
      <c r="F487" s="22"/>
      <c r="G487" s="22"/>
      <c r="H487" s="22"/>
    </row>
    <row r="488" spans="6:8" ht="12.75" customHeight="1">
      <c r="F488" s="23"/>
      <c r="G488" s="23"/>
      <c r="H488" s="23"/>
    </row>
    <row r="489" spans="6:8" ht="12.75" customHeight="1">
      <c r="F489" s="23"/>
      <c r="G489" s="23"/>
      <c r="H489" s="23"/>
    </row>
    <row r="490" spans="6:8" ht="12.75" customHeight="1">
      <c r="F490" s="23"/>
      <c r="G490" s="23"/>
      <c r="H490" s="23"/>
    </row>
    <row r="491" spans="6:8" ht="12.75" customHeight="1">
      <c r="F491" s="23"/>
      <c r="G491" s="23"/>
      <c r="H491" s="23"/>
    </row>
    <row r="492" spans="6:8" ht="12.75" customHeight="1">
      <c r="F492" s="23"/>
      <c r="G492" s="23"/>
      <c r="H492" s="23"/>
    </row>
    <row r="493" spans="6:8" ht="12.75" customHeight="1">
      <c r="F493" s="23"/>
      <c r="G493" s="23"/>
      <c r="H493" s="23"/>
    </row>
    <row r="494" spans="6:8" ht="12.75" customHeight="1">
      <c r="F494" s="23"/>
      <c r="G494" s="23"/>
      <c r="H494" s="23"/>
    </row>
    <row r="495" spans="6:8" ht="12.75" customHeight="1">
      <c r="F495" s="23"/>
      <c r="G495" s="23"/>
      <c r="H495" s="23"/>
    </row>
    <row r="496" spans="6:8" ht="12.75" customHeight="1">
      <c r="F496" s="23"/>
      <c r="G496" s="23"/>
      <c r="H496" s="23"/>
    </row>
    <row r="497" spans="6:17" ht="12.75" customHeight="1">
      <c r="F497" s="23"/>
      <c r="G497" s="23"/>
      <c r="H497" s="23"/>
      <c r="Q497" s="18"/>
    </row>
    <row r="498" spans="6:8" ht="12.75" customHeight="1">
      <c r="F498" s="23"/>
      <c r="G498" s="23"/>
      <c r="H498" s="23"/>
    </row>
    <row r="499" spans="6:8" ht="12.75" customHeight="1">
      <c r="F499" s="23"/>
      <c r="G499" s="23"/>
      <c r="H499" s="23"/>
    </row>
    <row r="500" spans="6:8" ht="12.75" customHeight="1">
      <c r="F500" s="23"/>
      <c r="G500" s="23"/>
      <c r="H500" s="23"/>
    </row>
    <row r="501" spans="6:8" ht="12.75" customHeight="1">
      <c r="F501" s="23"/>
      <c r="G501" s="23"/>
      <c r="H501" s="23"/>
    </row>
    <row r="502" spans="6:8" ht="12.75" customHeight="1">
      <c r="F502" s="23"/>
      <c r="G502" s="23"/>
      <c r="H502" s="23"/>
    </row>
    <row r="503" spans="6:8" ht="12.75" customHeight="1">
      <c r="F503" s="23"/>
      <c r="G503" s="23"/>
      <c r="H503" s="23"/>
    </row>
    <row r="504" spans="6:8" ht="12.75" customHeight="1">
      <c r="F504" s="23"/>
      <c r="G504" s="23"/>
      <c r="H504" s="23"/>
    </row>
    <row r="505" spans="6:8" ht="12.75" customHeight="1">
      <c r="F505" s="23"/>
      <c r="G505" s="23"/>
      <c r="H505" s="23"/>
    </row>
    <row r="506" spans="6:8" ht="12.75" customHeight="1">
      <c r="F506" s="23"/>
      <c r="G506" s="23"/>
      <c r="H506" s="23"/>
    </row>
    <row r="507" spans="6:8" ht="12.75" customHeight="1">
      <c r="F507" s="23"/>
      <c r="G507" s="23"/>
      <c r="H507" s="23"/>
    </row>
    <row r="508" spans="6:8" ht="12.75" customHeight="1">
      <c r="F508" s="23"/>
      <c r="G508" s="23"/>
      <c r="H508" s="23"/>
    </row>
    <row r="509" spans="6:8" ht="12.75" customHeight="1">
      <c r="F509" s="23"/>
      <c r="G509" s="23"/>
      <c r="H509" s="23"/>
    </row>
    <row r="510" spans="6:8" ht="12.75" customHeight="1">
      <c r="F510" s="23"/>
      <c r="G510" s="23"/>
      <c r="H510" s="23"/>
    </row>
    <row r="511" spans="6:8" ht="12.75" customHeight="1">
      <c r="F511" s="23"/>
      <c r="G511" s="23"/>
      <c r="H511" s="23"/>
    </row>
    <row r="512" spans="6:8" ht="12.75" customHeight="1">
      <c r="F512" s="23"/>
      <c r="G512" s="23"/>
      <c r="H512" s="23"/>
    </row>
    <row r="513" spans="6:8" ht="12.75" customHeight="1">
      <c r="F513" s="23"/>
      <c r="G513" s="23"/>
      <c r="H513" s="23"/>
    </row>
    <row r="514" spans="6:8" ht="12.75" customHeight="1">
      <c r="F514" s="23"/>
      <c r="G514" s="23"/>
      <c r="H514" s="23"/>
    </row>
    <row r="515" spans="6:8" ht="12.75" customHeight="1">
      <c r="F515" s="23"/>
      <c r="G515" s="23"/>
      <c r="H515" s="23"/>
    </row>
    <row r="516" spans="6:8" ht="12.75" customHeight="1">
      <c r="F516" s="23"/>
      <c r="G516" s="23"/>
      <c r="H516" s="23"/>
    </row>
    <row r="517" spans="6:8" ht="12.75" customHeight="1">
      <c r="F517" s="23"/>
      <c r="G517" s="23"/>
      <c r="H517" s="23"/>
    </row>
    <row r="518" spans="6:8" ht="12.75" customHeight="1">
      <c r="F518" s="23"/>
      <c r="G518" s="23"/>
      <c r="H518" s="23"/>
    </row>
    <row r="519" spans="6:8" ht="12.75" customHeight="1">
      <c r="F519" s="23"/>
      <c r="G519" s="23"/>
      <c r="H519" s="23"/>
    </row>
    <row r="520" spans="6:8" ht="12.75" customHeight="1">
      <c r="F520" s="23"/>
      <c r="G520" s="23"/>
      <c r="H520" s="23"/>
    </row>
    <row r="521" spans="6:8" ht="12.75" customHeight="1">
      <c r="F521" s="23"/>
      <c r="G521" s="23"/>
      <c r="H521" s="23"/>
    </row>
    <row r="522" spans="6:8" ht="12.75" customHeight="1">
      <c r="F522" s="23"/>
      <c r="G522" s="23"/>
      <c r="H522" s="23"/>
    </row>
    <row r="523" spans="6:8" ht="12.75" customHeight="1">
      <c r="F523" s="23"/>
      <c r="G523" s="23"/>
      <c r="H523" s="23"/>
    </row>
    <row r="524" spans="6:8" ht="12.75" customHeight="1">
      <c r="F524" s="23"/>
      <c r="G524" s="23"/>
      <c r="H524" s="23"/>
    </row>
    <row r="525" spans="6:8" ht="12.75" customHeight="1">
      <c r="F525" s="23"/>
      <c r="G525" s="23"/>
      <c r="H525" s="23"/>
    </row>
    <row r="526" spans="6:8" ht="12.75" customHeight="1">
      <c r="F526" s="23"/>
      <c r="G526" s="23"/>
      <c r="H526" s="23"/>
    </row>
    <row r="527" spans="6:8" ht="12.75" customHeight="1">
      <c r="F527" s="23"/>
      <c r="G527" s="23"/>
      <c r="H527" s="23"/>
    </row>
    <row r="528" spans="6:17" ht="12.75" customHeight="1">
      <c r="F528" s="23"/>
      <c r="G528" s="23"/>
      <c r="H528" s="23"/>
      <c r="Q528" s="18"/>
    </row>
    <row r="529" spans="6:8" ht="12.75" customHeight="1">
      <c r="F529" s="23"/>
      <c r="G529" s="23"/>
      <c r="H529" s="23"/>
    </row>
    <row r="530" spans="6:8" ht="12.75" customHeight="1">
      <c r="F530" s="23"/>
      <c r="G530" s="23"/>
      <c r="H530" s="23"/>
    </row>
    <row r="531" spans="6:8" ht="12.75" customHeight="1">
      <c r="F531" s="23"/>
      <c r="G531" s="23"/>
      <c r="H531" s="23"/>
    </row>
    <row r="532" spans="6:8" ht="12.75" customHeight="1">
      <c r="F532" s="23"/>
      <c r="G532" s="23"/>
      <c r="H532" s="23"/>
    </row>
    <row r="533" spans="6:8" ht="12.75" customHeight="1">
      <c r="F533" s="23"/>
      <c r="G533" s="23"/>
      <c r="H533" s="23"/>
    </row>
    <row r="534" spans="6:8" ht="12.75" customHeight="1">
      <c r="F534" s="23"/>
      <c r="G534" s="23"/>
      <c r="H534" s="23"/>
    </row>
    <row r="535" spans="6:8" ht="12.75" customHeight="1">
      <c r="F535" s="23"/>
      <c r="G535" s="22"/>
      <c r="H535" s="22"/>
    </row>
    <row r="536" spans="6:8" ht="12.75" customHeight="1">
      <c r="F536" s="22"/>
      <c r="G536" s="22"/>
      <c r="H536" s="22"/>
    </row>
    <row r="537" spans="6:8" ht="12.75" customHeight="1">
      <c r="F537" s="22"/>
      <c r="G537" s="22"/>
      <c r="H537" s="22"/>
    </row>
    <row r="538" spans="6:8" ht="12.75" customHeight="1">
      <c r="F538" s="22"/>
      <c r="G538" s="22"/>
      <c r="H538" s="22"/>
    </row>
    <row r="539" ht="12.75" customHeight="1"/>
    <row r="1997" spans="253:255" ht="12.75">
      <c r="IS1997"/>
      <c r="IT1997"/>
      <c r="IU1997"/>
    </row>
    <row r="1998" ht="12.75">
      <c r="IR1998"/>
    </row>
    <row r="1999" ht="12.75">
      <c r="IR1999"/>
    </row>
    <row r="2000" ht="12.75">
      <c r="IR2000"/>
    </row>
    <row r="2001" ht="12.75">
      <c r="IR2001"/>
    </row>
    <row r="2002" ht="12.75">
      <c r="IR2002"/>
    </row>
    <row r="2003" ht="12.75">
      <c r="IR2003"/>
    </row>
    <row r="2004" ht="12.75">
      <c r="IR2004"/>
    </row>
    <row r="2005" ht="12.75">
      <c r="IR2005"/>
    </row>
    <row r="2006" ht="12.75">
      <c r="IR2006"/>
    </row>
    <row r="2007" ht="12.75">
      <c r="IR2007"/>
    </row>
    <row r="2008" ht="12.75">
      <c r="IR2008"/>
    </row>
    <row r="2009" ht="12.75">
      <c r="IR2009"/>
    </row>
    <row r="2010" ht="12.75">
      <c r="IR2010"/>
    </row>
    <row r="2011" ht="12.75">
      <c r="IR2011"/>
    </row>
    <row r="2012" ht="12.75">
      <c r="IR2012"/>
    </row>
    <row r="2013" ht="12.75">
      <c r="IR2013"/>
    </row>
    <row r="2014" spans="252:255" ht="12.75">
      <c r="IR2014"/>
      <c r="IS2014" s="20"/>
      <c r="IT2014" s="26"/>
      <c r="IU2014" s="20"/>
    </row>
    <row r="2015" spans="253:256" ht="12.75">
      <c r="IS2015" s="21"/>
      <c r="IT2015" s="26"/>
      <c r="IU2015" s="21"/>
      <c r="IV2015" s="25"/>
    </row>
    <row r="2016" spans="253:256" ht="12.75">
      <c r="IS2016" s="21"/>
      <c r="IU2016" s="21"/>
      <c r="IV2016" s="26"/>
    </row>
    <row r="2017" ht="12.75">
      <c r="IS2017" s="21"/>
    </row>
    <row r="2019" ht="12.75">
      <c r="IS2019" s="21"/>
    </row>
    <row r="2020" spans="253:255" ht="12.75">
      <c r="IS2020" s="21"/>
      <c r="IU2020" s="21"/>
    </row>
    <row r="2021" ht="12.75">
      <c r="IS2021" s="21"/>
    </row>
    <row r="2022" spans="253:255" ht="12.75">
      <c r="IS2022" s="21"/>
      <c r="IU2022" s="20"/>
    </row>
    <row r="2023" spans="253:255" ht="12.75">
      <c r="IS2023" s="21"/>
      <c r="IU2023" s="20"/>
    </row>
    <row r="2024" spans="253:255" ht="12.75">
      <c r="IS2024" s="20"/>
      <c r="IU2024" s="20"/>
    </row>
    <row r="2025" spans="253:255" ht="12.75">
      <c r="IS2025" s="21"/>
      <c r="IU2025" s="20"/>
    </row>
    <row r="2026" spans="253:255" ht="12.75">
      <c r="IS2026" s="21"/>
      <c r="IU2026" s="20"/>
    </row>
    <row r="2027" spans="253:255" ht="12.75">
      <c r="IS2027" s="21"/>
      <c r="IU2027" s="20"/>
    </row>
    <row r="2028" spans="253:255" ht="12.75">
      <c r="IS2028" s="20"/>
      <c r="IU2028" s="20"/>
    </row>
    <row r="2029" spans="253:255" ht="12.75">
      <c r="IS2029" s="21"/>
      <c r="IU2029" s="20"/>
    </row>
  </sheetData>
  <sheetProtection/>
  <conditionalFormatting sqref="Q423:Q507">
    <cfRule type="cellIs" priority="1" dxfId="0" operator="greaterThan" stopIfTrue="1">
      <formula>1000</formula>
    </cfRule>
  </conditionalFormatting>
  <dataValidations count="1">
    <dataValidation type="decimal" allowBlank="1" showInputMessage="1" showErrorMessage="1" sqref="GP30:GP197">
      <formula1>0.8*AVERAGE($GP$18:$GP$29)</formula1>
      <formula2>1.2*AVERAGE($GP$18:$GP$29)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V2788"/>
  <sheetViews>
    <sheetView tabSelected="1" zoomScaleSheetLayoutView="205" zoomScalePageLayoutView="0" workbookViewId="0" topLeftCell="C1">
      <pane xSplit="3" ySplit="17" topLeftCell="N729" activePane="bottomRight" state="frozen"/>
      <selection pane="topLeft" activeCell="C1" sqref="C1"/>
      <selection pane="topRight" activeCell="F1" sqref="F1"/>
      <selection pane="bottomLeft" activeCell="C18" sqref="C18"/>
      <selection pane="bottomRight" activeCell="P764" sqref="P764"/>
    </sheetView>
  </sheetViews>
  <sheetFormatPr defaultColWidth="17.7109375" defaultRowHeight="12.75"/>
  <cols>
    <col min="1" max="1" width="13.57421875" style="2" customWidth="1"/>
    <col min="2" max="2" width="11.8515625" style="2" customWidth="1"/>
    <col min="3" max="3" width="0.13671875" style="2" customWidth="1"/>
    <col min="4" max="4" width="28.7109375" style="12" customWidth="1"/>
    <col min="5" max="5" width="14.140625" style="13" customWidth="1"/>
    <col min="6" max="92" width="17.8515625" style="53" customWidth="1"/>
    <col min="93" max="16384" width="17.7109375" style="53" customWidth="1"/>
  </cols>
  <sheetData>
    <row r="1" spans="1:5" s="2" customFormat="1" ht="13.5" thickBot="1">
      <c r="A1" s="1"/>
      <c r="B1" s="36" t="s">
        <v>32</v>
      </c>
      <c r="C1" s="1"/>
      <c r="D1" s="36" t="s">
        <v>51</v>
      </c>
      <c r="E1" s="13"/>
    </row>
    <row r="2" spans="1:13" s="2" customFormat="1" ht="13.5" thickBot="1">
      <c r="A2" s="33" t="s">
        <v>1</v>
      </c>
      <c r="B2" s="39" t="s">
        <v>11</v>
      </c>
      <c r="C2" s="1"/>
      <c r="D2" s="30" t="s">
        <v>40</v>
      </c>
      <c r="E2" s="13"/>
      <c r="G2" s="17"/>
      <c r="H2" s="17"/>
      <c r="I2" s="17"/>
      <c r="J2" s="17"/>
      <c r="K2" s="17"/>
      <c r="L2" s="17"/>
      <c r="M2" s="17"/>
    </row>
    <row r="3" spans="1:13" s="2" customFormat="1" ht="45" customHeight="1" thickBot="1">
      <c r="A3" s="27" t="s">
        <v>7</v>
      </c>
      <c r="B3" s="40" t="s">
        <v>11</v>
      </c>
      <c r="C3" s="1"/>
      <c r="D3" s="31" t="s">
        <v>39</v>
      </c>
      <c r="E3" s="13"/>
      <c r="G3" s="17"/>
      <c r="H3" s="17"/>
      <c r="I3" s="17"/>
      <c r="J3" s="17"/>
      <c r="K3" s="17"/>
      <c r="L3" s="17"/>
      <c r="M3" s="17"/>
    </row>
    <row r="4" spans="1:13" s="2" customFormat="1" ht="21" customHeight="1" thickBot="1">
      <c r="A4" s="27" t="s">
        <v>8</v>
      </c>
      <c r="B4" s="41" t="s">
        <v>11</v>
      </c>
      <c r="C4" s="1"/>
      <c r="D4" s="34" t="s">
        <v>85</v>
      </c>
      <c r="E4" s="13"/>
      <c r="G4" s="17"/>
      <c r="H4" s="17"/>
      <c r="I4" s="17"/>
      <c r="J4" s="17"/>
      <c r="K4" s="17"/>
      <c r="L4" s="17"/>
      <c r="M4" s="17"/>
    </row>
    <row r="5" spans="1:5" s="2" customFormat="1" ht="12.75">
      <c r="A5" s="28" t="s">
        <v>24</v>
      </c>
      <c r="B5" s="42"/>
      <c r="C5" s="1"/>
      <c r="D5" s="35">
        <v>1960</v>
      </c>
      <c r="E5" s="13"/>
    </row>
    <row r="6" spans="1:92" s="2" customFormat="1" ht="13.5" thickBot="1">
      <c r="A6" s="29" t="s">
        <v>25</v>
      </c>
      <c r="B6" s="43"/>
      <c r="C6" s="1"/>
      <c r="D6" s="32">
        <v>2023</v>
      </c>
      <c r="E6" s="5" t="s">
        <v>1</v>
      </c>
      <c r="F6" s="2" t="str">
        <f>IF(ISBLANK(VLOOKUP(F$8,MetaData,5,FALSE)),"…",VLOOKUP(F$8,MetaData,5,FALSE))</f>
        <v>Finland</v>
      </c>
      <c r="G6" s="2" t="str">
        <f aca="true" t="shared" si="0" ref="G6:BR6">IF(ISBLANK(VLOOKUP(G$8,MetaData,5,FALSE)),"…",VLOOKUP(G$8,MetaData,5,FALSE))</f>
        <v>Finland</v>
      </c>
      <c r="H6" s="2" t="str">
        <f t="shared" si="0"/>
        <v>Finland</v>
      </c>
      <c r="I6" s="2" t="str">
        <f t="shared" si="0"/>
        <v>Germany</v>
      </c>
      <c r="J6" s="2" t="str">
        <f t="shared" si="0"/>
        <v>Germany</v>
      </c>
      <c r="K6" s="2" t="str">
        <f t="shared" si="0"/>
        <v>Germany</v>
      </c>
      <c r="L6" s="2" t="str">
        <f t="shared" si="0"/>
        <v>Germany</v>
      </c>
      <c r="M6" s="2" t="str">
        <f t="shared" si="0"/>
        <v>United States of America</v>
      </c>
      <c r="N6" s="2" t="str">
        <f t="shared" si="0"/>
        <v>United States of America</v>
      </c>
      <c r="O6" s="2" t="str">
        <f t="shared" si="0"/>
        <v>Sweden</v>
      </c>
      <c r="P6" s="2" t="str">
        <f t="shared" si="0"/>
        <v>Sweden</v>
      </c>
      <c r="Q6" s="2" t="str">
        <f t="shared" si="0"/>
        <v>United States of America</v>
      </c>
      <c r="R6" s="2" t="str">
        <f t="shared" si="0"/>
        <v>United States of America</v>
      </c>
      <c r="S6" s="2" t="str">
        <f t="shared" si="0"/>
        <v>France</v>
      </c>
      <c r="T6" s="2" t="str">
        <f t="shared" si="0"/>
        <v>France</v>
      </c>
      <c r="U6" s="2" t="str">
        <f t="shared" si="0"/>
        <v>France</v>
      </c>
      <c r="V6" s="2" t="str">
        <f t="shared" si="0"/>
        <v>France</v>
      </c>
      <c r="W6" s="2" t="str">
        <f t="shared" si="0"/>
        <v>Slovenia </v>
      </c>
      <c r="X6" s="2" t="str">
        <f t="shared" si="0"/>
        <v>Germany</v>
      </c>
      <c r="Y6" s="2" t="str">
        <f t="shared" si="0"/>
        <v>United States of America</v>
      </c>
      <c r="Z6" s="2" t="str">
        <f t="shared" si="0"/>
        <v>United States of America</v>
      </c>
      <c r="AA6" s="2" t="str">
        <f t="shared" si="0"/>
        <v>United States of America</v>
      </c>
      <c r="AB6" s="2" t="str">
        <f t="shared" si="0"/>
        <v>Germany</v>
      </c>
      <c r="AC6" s="2" t="str">
        <f t="shared" si="0"/>
        <v>Germany</v>
      </c>
      <c r="AD6" s="2" t="str">
        <f t="shared" si="0"/>
        <v>Finland</v>
      </c>
      <c r="AE6" s="2" t="str">
        <f t="shared" si="0"/>
        <v>Finland</v>
      </c>
      <c r="AF6" s="2" t="str">
        <f t="shared" si="0"/>
        <v>Finland</v>
      </c>
      <c r="AG6" s="2" t="str">
        <f t="shared" si="0"/>
        <v>Sweden</v>
      </c>
      <c r="AH6" s="2" t="str">
        <f t="shared" si="0"/>
        <v>Sweden</v>
      </c>
      <c r="AI6" s="2" t="str">
        <f t="shared" si="0"/>
        <v>Sweden</v>
      </c>
      <c r="AJ6" s="2" t="str">
        <f t="shared" si="0"/>
        <v>Sweden</v>
      </c>
      <c r="AK6" s="2" t="str">
        <f t="shared" si="0"/>
        <v>Sweden</v>
      </c>
      <c r="AL6" s="2" t="str">
        <f t="shared" si="0"/>
        <v>United States of America</v>
      </c>
      <c r="AM6" s="2" t="str">
        <f t="shared" si="0"/>
        <v>United States of America</v>
      </c>
      <c r="AN6" s="2" t="str">
        <f t="shared" si="0"/>
        <v>Lithuania</v>
      </c>
      <c r="AO6" s="2" t="str">
        <f t="shared" si="0"/>
        <v>Lithuania</v>
      </c>
      <c r="AP6" s="2" t="str">
        <f t="shared" si="0"/>
        <v>Lithuania</v>
      </c>
      <c r="AQ6" s="2" t="str">
        <f t="shared" si="0"/>
        <v>Lithuania</v>
      </c>
      <c r="AR6" s="2" t="str">
        <f t="shared" si="0"/>
        <v>Lithuania</v>
      </c>
      <c r="AS6" s="2" t="str">
        <f t="shared" si="0"/>
        <v>Lithuania</v>
      </c>
      <c r="AT6" s="2" t="str">
        <f t="shared" si="0"/>
        <v>Lithuania</v>
      </c>
      <c r="AU6" s="2" t="str">
        <f t="shared" si="0"/>
        <v>Austria</v>
      </c>
      <c r="AV6" s="2" t="str">
        <f t="shared" si="0"/>
        <v>Austria</v>
      </c>
      <c r="AW6" s="2" t="str">
        <f t="shared" si="0"/>
        <v>Austria</v>
      </c>
      <c r="AX6" s="2" t="str">
        <f t="shared" si="0"/>
        <v>Austria</v>
      </c>
      <c r="AY6" s="2" t="str">
        <f t="shared" si="0"/>
        <v>Czech Republic</v>
      </c>
      <c r="AZ6" s="2" t="str">
        <f t="shared" si="0"/>
        <v>Czech Republic</v>
      </c>
      <c r="BA6" s="2" t="str">
        <f t="shared" si="0"/>
        <v>Czech Republic</v>
      </c>
      <c r="BB6" s="2" t="str">
        <f t="shared" si="0"/>
        <v>Czech Republic</v>
      </c>
      <c r="BC6" s="2" t="str">
        <f t="shared" si="0"/>
        <v>Slovenia </v>
      </c>
      <c r="BD6" s="2" t="str">
        <f t="shared" si="0"/>
        <v>Slovenia </v>
      </c>
      <c r="BE6" s="2" t="str">
        <f t="shared" si="0"/>
        <v>Slovenia </v>
      </c>
      <c r="BF6" s="2" t="str">
        <f t="shared" si="0"/>
        <v>Switzerland</v>
      </c>
      <c r="BG6" s="2" t="str">
        <f t="shared" si="0"/>
        <v>Switzerland</v>
      </c>
      <c r="BH6" s="2" t="str">
        <f t="shared" si="0"/>
        <v>Switzerland</v>
      </c>
      <c r="BI6" s="2" t="str">
        <f t="shared" si="0"/>
        <v>Switzerland</v>
      </c>
      <c r="BJ6" s="2" t="str">
        <f t="shared" si="0"/>
        <v>Canada</v>
      </c>
      <c r="BK6" s="2" t="str">
        <f t="shared" si="0"/>
        <v>Canada</v>
      </c>
      <c r="BL6" s="2" t="str">
        <f t="shared" si="0"/>
        <v>Canada</v>
      </c>
      <c r="BM6" s="2" t="str">
        <f t="shared" si="0"/>
        <v>Canada</v>
      </c>
      <c r="BN6" s="2" t="str">
        <f t="shared" si="0"/>
        <v>Germany</v>
      </c>
      <c r="BO6" s="2" t="str">
        <f t="shared" si="0"/>
        <v>Germany</v>
      </c>
      <c r="BP6" s="2" t="str">
        <f t="shared" si="0"/>
        <v>United States of America</v>
      </c>
      <c r="BQ6" s="2" t="str">
        <f t="shared" si="0"/>
        <v>United States of America</v>
      </c>
      <c r="BR6" s="2" t="str">
        <f t="shared" si="0"/>
        <v>Sweden</v>
      </c>
      <c r="BS6" s="2" t="str">
        <f aca="true" t="shared" si="1" ref="BS6:CN6">IF(ISBLANK(VLOOKUP(BS$8,MetaData,5,FALSE)),"…",VLOOKUP(BS$8,MetaData,5,FALSE))</f>
        <v>Sweden</v>
      </c>
      <c r="BT6" s="2" t="str">
        <f t="shared" si="1"/>
        <v>Sweden</v>
      </c>
      <c r="BU6" s="2" t="str">
        <f t="shared" si="1"/>
        <v>Norway</v>
      </c>
      <c r="BV6" s="2" t="str">
        <f t="shared" si="1"/>
        <v>Norway</v>
      </c>
      <c r="BW6" s="2" t="str">
        <f t="shared" si="1"/>
        <v>Norway</v>
      </c>
      <c r="BX6" s="2" t="str">
        <f t="shared" si="1"/>
        <v>Estonia</v>
      </c>
      <c r="BY6" s="2" t="str">
        <f t="shared" si="1"/>
        <v>Switzerland</v>
      </c>
      <c r="BZ6" s="2" t="str">
        <f t="shared" si="1"/>
        <v>Switzerland</v>
      </c>
      <c r="CA6" s="2" t="str">
        <f t="shared" si="1"/>
        <v>Finland</v>
      </c>
      <c r="CB6" s="2" t="str">
        <f t="shared" si="1"/>
        <v>France</v>
      </c>
      <c r="CC6" s="2" t="str">
        <f t="shared" si="1"/>
        <v>France</v>
      </c>
      <c r="CD6" s="2" t="str">
        <f t="shared" si="1"/>
        <v>Austria</v>
      </c>
      <c r="CE6" s="2" t="str">
        <f t="shared" si="1"/>
        <v>United States of America</v>
      </c>
      <c r="CF6" s="2" t="str">
        <f t="shared" si="1"/>
        <v>Switzerland</v>
      </c>
      <c r="CG6" s="2" t="str">
        <f t="shared" si="1"/>
        <v>United States of America</v>
      </c>
      <c r="CH6" s="2" t="str">
        <f t="shared" si="1"/>
        <v>United States of America</v>
      </c>
      <c r="CI6" s="2" t="str">
        <f t="shared" si="1"/>
        <v>United States of America</v>
      </c>
      <c r="CJ6" s="2" t="str">
        <f t="shared" si="1"/>
        <v>United States of America</v>
      </c>
      <c r="CK6" s="2" t="str">
        <f t="shared" si="1"/>
        <v>Finland</v>
      </c>
      <c r="CL6" s="2" t="str">
        <f t="shared" si="1"/>
        <v>Finland</v>
      </c>
      <c r="CM6" s="2" t="str">
        <f t="shared" si="1"/>
        <v>Poland</v>
      </c>
      <c r="CN6" s="2" t="str">
        <f t="shared" si="1"/>
        <v>Poland</v>
      </c>
    </row>
    <row r="7" spans="2:256" s="2" customFormat="1" ht="12.75" hidden="1">
      <c r="B7" s="2" t="s">
        <v>31</v>
      </c>
      <c r="D7" s="12"/>
      <c r="E7" s="13" t="s">
        <v>6</v>
      </c>
      <c r="F7" s="17" t="str">
        <f>IF(ISNA(F$6),"N",IF(AND(OR($B$2="Yes",$D$2=F$6),OR($B$3="Yes",$D$3=F$9),OR($B$4="Yes",$D$4=F$10)),"Y","N"))</f>
        <v>N</v>
      </c>
      <c r="G7" s="17" t="str">
        <f aca="true" t="shared" si="2" ref="G7:BR7">IF(ISNA(G$6),"N",IF(AND(OR($B$2="Yes",$D$2=G$6),OR($B$3="Yes",$D$3=G$9),OR($B$4="Yes",$D$4=G$10)),"Y","N"))</f>
        <v>N</v>
      </c>
      <c r="H7" s="17" t="str">
        <f t="shared" si="2"/>
        <v>N</v>
      </c>
      <c r="I7" s="17" t="str">
        <f t="shared" si="2"/>
        <v>N</v>
      </c>
      <c r="J7" s="17" t="str">
        <f t="shared" si="2"/>
        <v>N</v>
      </c>
      <c r="K7" s="17" t="str">
        <f t="shared" si="2"/>
        <v>N</v>
      </c>
      <c r="L7" s="17" t="str">
        <f t="shared" si="2"/>
        <v>N</v>
      </c>
      <c r="M7" s="17" t="str">
        <f t="shared" si="2"/>
        <v>N</v>
      </c>
      <c r="N7" s="17" t="str">
        <f t="shared" si="2"/>
        <v>N</v>
      </c>
      <c r="O7" s="17" t="str">
        <f t="shared" si="2"/>
        <v>N</v>
      </c>
      <c r="P7" s="17" t="str">
        <f t="shared" si="2"/>
        <v>N</v>
      </c>
      <c r="Q7" s="17" t="str">
        <f t="shared" si="2"/>
        <v>N</v>
      </c>
      <c r="R7" s="17" t="str">
        <f t="shared" si="2"/>
        <v>N</v>
      </c>
      <c r="S7" s="17" t="str">
        <f t="shared" si="2"/>
        <v>N</v>
      </c>
      <c r="T7" s="17" t="str">
        <f t="shared" si="2"/>
        <v>N</v>
      </c>
      <c r="U7" s="17" t="str">
        <f t="shared" si="2"/>
        <v>N</v>
      </c>
      <c r="V7" s="17" t="str">
        <f t="shared" si="2"/>
        <v>N</v>
      </c>
      <c r="W7" s="17" t="str">
        <f t="shared" si="2"/>
        <v>N</v>
      </c>
      <c r="X7" s="17" t="str">
        <f t="shared" si="2"/>
        <v>N</v>
      </c>
      <c r="Y7" s="17" t="str">
        <f t="shared" si="2"/>
        <v>N</v>
      </c>
      <c r="Z7" s="17" t="str">
        <f t="shared" si="2"/>
        <v>N</v>
      </c>
      <c r="AA7" s="17" t="str">
        <f t="shared" si="2"/>
        <v>N</v>
      </c>
      <c r="AB7" s="17" t="str">
        <f t="shared" si="2"/>
        <v>N</v>
      </c>
      <c r="AC7" s="17" t="str">
        <f t="shared" si="2"/>
        <v>N</v>
      </c>
      <c r="AD7" s="17" t="str">
        <f t="shared" si="2"/>
        <v>N</v>
      </c>
      <c r="AE7" s="17" t="str">
        <f t="shared" si="2"/>
        <v>N</v>
      </c>
      <c r="AF7" s="17" t="str">
        <f t="shared" si="2"/>
        <v>N</v>
      </c>
      <c r="AG7" s="17" t="str">
        <f t="shared" si="2"/>
        <v>N</v>
      </c>
      <c r="AH7" s="17" t="str">
        <f t="shared" si="2"/>
        <v>N</v>
      </c>
      <c r="AI7" s="17" t="str">
        <f t="shared" si="2"/>
        <v>N</v>
      </c>
      <c r="AJ7" s="17" t="str">
        <f t="shared" si="2"/>
        <v>N</v>
      </c>
      <c r="AK7" s="17" t="str">
        <f t="shared" si="2"/>
        <v>N</v>
      </c>
      <c r="AL7" s="17" t="str">
        <f t="shared" si="2"/>
        <v>N</v>
      </c>
      <c r="AM7" s="17" t="str">
        <f t="shared" si="2"/>
        <v>N</v>
      </c>
      <c r="AN7" s="17" t="str">
        <f t="shared" si="2"/>
        <v>N</v>
      </c>
      <c r="AO7" s="17" t="str">
        <f t="shared" si="2"/>
        <v>N</v>
      </c>
      <c r="AP7" s="17" t="str">
        <f t="shared" si="2"/>
        <v>N</v>
      </c>
      <c r="AQ7" s="17" t="str">
        <f t="shared" si="2"/>
        <v>N</v>
      </c>
      <c r="AR7" s="17" t="str">
        <f t="shared" si="2"/>
        <v>N</v>
      </c>
      <c r="AS7" s="17" t="str">
        <f t="shared" si="2"/>
        <v>N</v>
      </c>
      <c r="AT7" s="17" t="str">
        <f t="shared" si="2"/>
        <v>N</v>
      </c>
      <c r="AU7" s="17" t="str">
        <f t="shared" si="2"/>
        <v>N</v>
      </c>
      <c r="AV7" s="17" t="str">
        <f t="shared" si="2"/>
        <v>N</v>
      </c>
      <c r="AW7" s="17" t="str">
        <f t="shared" si="2"/>
        <v>N</v>
      </c>
      <c r="AX7" s="17" t="str">
        <f t="shared" si="2"/>
        <v>N</v>
      </c>
      <c r="AY7" s="17" t="str">
        <f t="shared" si="2"/>
        <v>N</v>
      </c>
      <c r="AZ7" s="17" t="str">
        <f t="shared" si="2"/>
        <v>N</v>
      </c>
      <c r="BA7" s="17" t="str">
        <f t="shared" si="2"/>
        <v>N</v>
      </c>
      <c r="BB7" s="17" t="str">
        <f t="shared" si="2"/>
        <v>N</v>
      </c>
      <c r="BC7" s="17" t="str">
        <f t="shared" si="2"/>
        <v>N</v>
      </c>
      <c r="BD7" s="17" t="str">
        <f t="shared" si="2"/>
        <v>N</v>
      </c>
      <c r="BE7" s="17" t="str">
        <f t="shared" si="2"/>
        <v>N</v>
      </c>
      <c r="BF7" s="17" t="str">
        <f t="shared" si="2"/>
        <v>N</v>
      </c>
      <c r="BG7" s="17" t="str">
        <f t="shared" si="2"/>
        <v>N</v>
      </c>
      <c r="BH7" s="17" t="str">
        <f t="shared" si="2"/>
        <v>N</v>
      </c>
      <c r="BI7" s="17" t="str">
        <f t="shared" si="2"/>
        <v>N</v>
      </c>
      <c r="BJ7" s="17" t="str">
        <f t="shared" si="2"/>
        <v>N</v>
      </c>
      <c r="BK7" s="17" t="str">
        <f t="shared" si="2"/>
        <v>N</v>
      </c>
      <c r="BL7" s="17" t="str">
        <f t="shared" si="2"/>
        <v>N</v>
      </c>
      <c r="BM7" s="17" t="str">
        <f t="shared" si="2"/>
        <v>N</v>
      </c>
      <c r="BN7" s="17" t="str">
        <f t="shared" si="2"/>
        <v>N</v>
      </c>
      <c r="BO7" s="17" t="str">
        <f t="shared" si="2"/>
        <v>N</v>
      </c>
      <c r="BP7" s="17" t="str">
        <f t="shared" si="2"/>
        <v>N</v>
      </c>
      <c r="BQ7" s="17" t="str">
        <f t="shared" si="2"/>
        <v>N</v>
      </c>
      <c r="BR7" s="17" t="str">
        <f t="shared" si="2"/>
        <v>N</v>
      </c>
      <c r="BS7" s="17" t="str">
        <f aca="true" t="shared" si="3" ref="BS7:CN7">IF(ISNA(BS$6),"N",IF(AND(OR($B$2="Yes",$D$2=BS$6),OR($B$3="Yes",$D$3=BS$9),OR($B$4="Yes",$D$4=BS$10)),"Y","N"))</f>
        <v>N</v>
      </c>
      <c r="BT7" s="17" t="str">
        <f t="shared" si="3"/>
        <v>N</v>
      </c>
      <c r="BU7" s="17" t="str">
        <f t="shared" si="3"/>
        <v>N</v>
      </c>
      <c r="BV7" s="17" t="str">
        <f t="shared" si="3"/>
        <v>N</v>
      </c>
      <c r="BW7" s="17" t="str">
        <f t="shared" si="3"/>
        <v>N</v>
      </c>
      <c r="BX7" s="17" t="str">
        <f t="shared" si="3"/>
        <v>N</v>
      </c>
      <c r="BY7" s="17" t="str">
        <f t="shared" si="3"/>
        <v>N</v>
      </c>
      <c r="BZ7" s="17" t="str">
        <f t="shared" si="3"/>
        <v>N</v>
      </c>
      <c r="CA7" s="17" t="str">
        <f t="shared" si="3"/>
        <v>N</v>
      </c>
      <c r="CB7" s="17" t="str">
        <f t="shared" si="3"/>
        <v>N</v>
      </c>
      <c r="CC7" s="17" t="str">
        <f t="shared" si="3"/>
        <v>N</v>
      </c>
      <c r="CD7" s="17" t="str">
        <f t="shared" si="3"/>
        <v>N</v>
      </c>
      <c r="CE7" s="17" t="str">
        <f t="shared" si="3"/>
        <v>N</v>
      </c>
      <c r="CF7" s="17" t="str">
        <f t="shared" si="3"/>
        <v>N</v>
      </c>
      <c r="CG7" s="17" t="str">
        <f t="shared" si="3"/>
        <v>N</v>
      </c>
      <c r="CH7" s="17" t="str">
        <f t="shared" si="3"/>
        <v>N</v>
      </c>
      <c r="CI7" s="17" t="str">
        <f t="shared" si="3"/>
        <v>N</v>
      </c>
      <c r="CJ7" s="17" t="str">
        <f t="shared" si="3"/>
        <v>N</v>
      </c>
      <c r="CK7" s="17" t="str">
        <f t="shared" si="3"/>
        <v>N</v>
      </c>
      <c r="CL7" s="17" t="str">
        <f t="shared" si="3"/>
        <v>N</v>
      </c>
      <c r="CM7" s="17" t="str">
        <f t="shared" si="3"/>
        <v>N</v>
      </c>
      <c r="CN7" s="17" t="str">
        <f t="shared" si="3"/>
        <v>N</v>
      </c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2:92" s="3" customFormat="1" ht="12.75" hidden="1">
      <c r="B8" s="3" t="s">
        <v>31</v>
      </c>
      <c r="D8" s="11"/>
      <c r="E8" s="5" t="s">
        <v>27</v>
      </c>
      <c r="F8" s="11">
        <v>1</v>
      </c>
      <c r="G8" s="11">
        <v>2</v>
      </c>
      <c r="H8" s="11">
        <v>3</v>
      </c>
      <c r="I8" s="11">
        <v>4</v>
      </c>
      <c r="J8" s="11">
        <v>5</v>
      </c>
      <c r="K8" s="11">
        <v>6</v>
      </c>
      <c r="L8" s="11">
        <v>7</v>
      </c>
      <c r="M8" s="11">
        <v>8</v>
      </c>
      <c r="N8" s="11">
        <v>9</v>
      </c>
      <c r="O8" s="11">
        <v>10</v>
      </c>
      <c r="P8" s="11">
        <v>11</v>
      </c>
      <c r="Q8" s="11">
        <v>12</v>
      </c>
      <c r="R8" s="3">
        <v>13</v>
      </c>
      <c r="S8" s="3">
        <v>14</v>
      </c>
      <c r="T8" s="3">
        <v>15</v>
      </c>
      <c r="U8" s="3">
        <v>16</v>
      </c>
      <c r="V8" s="3">
        <v>17</v>
      </c>
      <c r="W8" s="3">
        <v>18</v>
      </c>
      <c r="X8" s="3">
        <v>19</v>
      </c>
      <c r="Y8" s="3">
        <v>20</v>
      </c>
      <c r="Z8" s="3">
        <v>21</v>
      </c>
      <c r="AA8" s="3">
        <v>22</v>
      </c>
      <c r="AB8" s="3">
        <v>23</v>
      </c>
      <c r="AC8" s="3">
        <v>24</v>
      </c>
      <c r="AD8" s="3">
        <v>25</v>
      </c>
      <c r="AE8" s="3">
        <v>26</v>
      </c>
      <c r="AF8" s="3">
        <v>27</v>
      </c>
      <c r="AG8" s="3">
        <v>28</v>
      </c>
      <c r="AH8" s="3">
        <v>29</v>
      </c>
      <c r="AI8" s="3">
        <v>30</v>
      </c>
      <c r="AJ8" s="3">
        <v>31</v>
      </c>
      <c r="AK8" s="3">
        <v>32</v>
      </c>
      <c r="AL8" s="3">
        <v>33</v>
      </c>
      <c r="AM8" s="3">
        <v>34</v>
      </c>
      <c r="AN8" s="3">
        <v>35</v>
      </c>
      <c r="AO8" s="3">
        <v>36</v>
      </c>
      <c r="AP8" s="3">
        <v>37</v>
      </c>
      <c r="AQ8" s="3">
        <v>38</v>
      </c>
      <c r="AR8" s="3">
        <v>39</v>
      </c>
      <c r="AS8" s="3">
        <v>40</v>
      </c>
      <c r="AT8" s="3">
        <v>41</v>
      </c>
      <c r="AU8" s="3">
        <v>42</v>
      </c>
      <c r="AV8" s="3">
        <v>43</v>
      </c>
      <c r="AW8" s="3">
        <v>44</v>
      </c>
      <c r="AX8" s="3">
        <v>45</v>
      </c>
      <c r="AY8" s="3">
        <v>46</v>
      </c>
      <c r="AZ8" s="3">
        <v>47</v>
      </c>
      <c r="BA8" s="3">
        <v>48</v>
      </c>
      <c r="BB8" s="3">
        <v>49</v>
      </c>
      <c r="BC8" s="3">
        <v>50</v>
      </c>
      <c r="BD8" s="3">
        <v>51</v>
      </c>
      <c r="BE8" s="3">
        <v>52</v>
      </c>
      <c r="BF8" s="3">
        <v>53</v>
      </c>
      <c r="BG8" s="3">
        <v>54</v>
      </c>
      <c r="BH8" s="3">
        <v>55</v>
      </c>
      <c r="BI8" s="3">
        <v>56</v>
      </c>
      <c r="BJ8" s="3">
        <v>57</v>
      </c>
      <c r="BK8" s="3">
        <v>58</v>
      </c>
      <c r="BL8" s="3">
        <v>59</v>
      </c>
      <c r="BM8" s="3">
        <v>60</v>
      </c>
      <c r="BN8" s="3">
        <v>61</v>
      </c>
      <c r="BO8" s="3">
        <v>62</v>
      </c>
      <c r="BP8" s="3">
        <v>63</v>
      </c>
      <c r="BQ8" s="3">
        <v>64</v>
      </c>
      <c r="BR8" s="3">
        <v>65</v>
      </c>
      <c r="BS8" s="3">
        <v>66</v>
      </c>
      <c r="BT8" s="3">
        <v>67</v>
      </c>
      <c r="BU8" s="3">
        <v>68</v>
      </c>
      <c r="BV8" s="3">
        <v>69</v>
      </c>
      <c r="BW8" s="3">
        <v>70</v>
      </c>
      <c r="BX8" s="3">
        <v>71</v>
      </c>
      <c r="BY8" s="3">
        <v>72</v>
      </c>
      <c r="BZ8" s="3">
        <v>73</v>
      </c>
      <c r="CA8" s="3">
        <v>74</v>
      </c>
      <c r="CB8" s="3">
        <v>75</v>
      </c>
      <c r="CC8" s="3">
        <v>76</v>
      </c>
      <c r="CD8" s="3">
        <v>77</v>
      </c>
      <c r="CE8" s="3">
        <v>78</v>
      </c>
      <c r="CF8" s="3">
        <v>79</v>
      </c>
      <c r="CG8" s="3">
        <v>80</v>
      </c>
      <c r="CH8" s="3">
        <v>81</v>
      </c>
      <c r="CI8" s="3">
        <v>82</v>
      </c>
      <c r="CJ8" s="3">
        <v>83</v>
      </c>
      <c r="CK8" s="3">
        <v>84</v>
      </c>
      <c r="CL8" s="3">
        <v>85</v>
      </c>
      <c r="CM8" s="3">
        <v>86</v>
      </c>
      <c r="CN8" s="3">
        <v>87</v>
      </c>
    </row>
    <row r="9" spans="4:92" s="2" customFormat="1" ht="12.75">
      <c r="D9" s="12"/>
      <c r="E9" s="5" t="s">
        <v>7</v>
      </c>
      <c r="F9" s="2" t="str">
        <f>IF(ISBLANK(VLOOKUP(F$8,MetaData,3,FALSE)),"…",VLOOKUP(F$8,MetaData,3,FALSE))</f>
        <v>Roundwood</v>
      </c>
      <c r="G9" s="2" t="str">
        <f aca="true" t="shared" si="4" ref="G9:BR9">IF(ISBLANK(VLOOKUP(G$8,MetaData,3,FALSE)),"…",VLOOKUP(G$8,MetaData,3,FALSE))</f>
        <v>Roundwood</v>
      </c>
      <c r="H9" s="2" t="str">
        <f t="shared" si="4"/>
        <v>Roundwood</v>
      </c>
      <c r="I9" s="2" t="str">
        <f t="shared" si="4"/>
        <v>Roundwood</v>
      </c>
      <c r="J9" s="2" t="str">
        <f t="shared" si="4"/>
        <v>Roundwood</v>
      </c>
      <c r="K9" s="2" t="str">
        <f t="shared" si="4"/>
        <v>Roundwood</v>
      </c>
      <c r="L9" s="2" t="str">
        <f t="shared" si="4"/>
        <v>Roundwood</v>
      </c>
      <c r="M9" s="2" t="str">
        <f t="shared" si="4"/>
        <v>Roundwood</v>
      </c>
      <c r="N9" s="2" t="str">
        <f t="shared" si="4"/>
        <v>Roundwood</v>
      </c>
      <c r="O9" s="2" t="str">
        <f t="shared" si="4"/>
        <v>Sawnwood</v>
      </c>
      <c r="P9" s="2" t="str">
        <f t="shared" si="4"/>
        <v>Sawnwood</v>
      </c>
      <c r="Q9" s="2" t="str">
        <f t="shared" si="4"/>
        <v>Sawnwood</v>
      </c>
      <c r="R9" s="2" t="str">
        <f t="shared" si="4"/>
        <v>Wood-Based Panels</v>
      </c>
      <c r="S9" s="2" t="str">
        <f t="shared" si="4"/>
        <v>Sawnwood</v>
      </c>
      <c r="T9" s="2" t="str">
        <f t="shared" si="4"/>
        <v>Sawnwood</v>
      </c>
      <c r="U9" s="2" t="str">
        <f t="shared" si="4"/>
        <v>Sawnwood</v>
      </c>
      <c r="V9" s="2" t="str">
        <f t="shared" si="4"/>
        <v>Wood Chips &amp; Particles</v>
      </c>
      <c r="W9" s="2" t="str">
        <f t="shared" si="4"/>
        <v>Sawnwood</v>
      </c>
      <c r="X9" s="2" t="str">
        <f t="shared" si="4"/>
        <v>Sawnwood</v>
      </c>
      <c r="Y9" s="2" t="str">
        <f t="shared" si="4"/>
        <v>Sawnwood</v>
      </c>
      <c r="Z9" s="2" t="str">
        <f t="shared" si="4"/>
        <v>Sawnwood</v>
      </c>
      <c r="AA9" s="2" t="str">
        <f t="shared" si="4"/>
        <v>Sawnwood</v>
      </c>
      <c r="AB9" s="2" t="str">
        <f t="shared" si="4"/>
        <v>Wood Pulp</v>
      </c>
      <c r="AC9" s="2" t="str">
        <f t="shared" si="4"/>
        <v>Roundwood</v>
      </c>
      <c r="AD9" s="2" t="str">
        <f t="shared" si="4"/>
        <v>Roundwood</v>
      </c>
      <c r="AE9" s="2" t="str">
        <f t="shared" si="4"/>
        <v>Roundwood</v>
      </c>
      <c r="AF9" s="2" t="str">
        <f t="shared" si="4"/>
        <v>Roundwood</v>
      </c>
      <c r="AG9" s="2" t="str">
        <f t="shared" si="4"/>
        <v>Wood Chips &amp; Particles</v>
      </c>
      <c r="AH9" s="2" t="str">
        <f t="shared" si="4"/>
        <v>Wood Chips &amp; Particles</v>
      </c>
      <c r="AI9" s="2" t="str">
        <f t="shared" si="4"/>
        <v>Wood Residues</v>
      </c>
      <c r="AJ9" s="2" t="str">
        <f t="shared" si="4"/>
        <v>Wood Residues</v>
      </c>
      <c r="AK9" s="2" t="str">
        <f t="shared" si="4"/>
        <v>Roundwood</v>
      </c>
      <c r="AL9" s="2" t="str">
        <f t="shared" si="4"/>
        <v>Wood-Based Panels</v>
      </c>
      <c r="AM9" s="2" t="str">
        <f t="shared" si="4"/>
        <v>Wood-Based Panels</v>
      </c>
      <c r="AN9" s="2" t="str">
        <f t="shared" si="4"/>
        <v>Roundwood</v>
      </c>
      <c r="AO9" s="2" t="str">
        <f t="shared" si="4"/>
        <v>Roundwood</v>
      </c>
      <c r="AP9" s="2" t="str">
        <f t="shared" si="4"/>
        <v>Roundwood</v>
      </c>
      <c r="AQ9" s="2" t="str">
        <f t="shared" si="4"/>
        <v>Roundwood</v>
      </c>
      <c r="AR9" s="2" t="str">
        <f t="shared" si="4"/>
        <v>Roundwood</v>
      </c>
      <c r="AS9" s="2" t="str">
        <f t="shared" si="4"/>
        <v>Roundwood</v>
      </c>
      <c r="AT9" s="2" t="str">
        <f t="shared" si="4"/>
        <v>Roundwood</v>
      </c>
      <c r="AU9" s="2" t="str">
        <f t="shared" si="4"/>
        <v>Roundwood</v>
      </c>
      <c r="AV9" s="2" t="str">
        <f t="shared" si="4"/>
        <v>Roundwood</v>
      </c>
      <c r="AW9" s="2" t="str">
        <f t="shared" si="4"/>
        <v>Roundwood</v>
      </c>
      <c r="AX9" s="2" t="str">
        <f t="shared" si="4"/>
        <v>Roundwood</v>
      </c>
      <c r="AY9" s="2" t="str">
        <f t="shared" si="4"/>
        <v>Roundwood</v>
      </c>
      <c r="AZ9" s="2" t="str">
        <f t="shared" si="4"/>
        <v>Roundwood</v>
      </c>
      <c r="BA9" s="2" t="str">
        <f t="shared" si="4"/>
        <v>Roundwood</v>
      </c>
      <c r="BB9" s="2" t="str">
        <f t="shared" si="4"/>
        <v>Roundwood</v>
      </c>
      <c r="BC9" s="2" t="str">
        <f t="shared" si="4"/>
        <v>Roundwood</v>
      </c>
      <c r="BD9" s="2" t="str">
        <f t="shared" si="4"/>
        <v>Roundwood</v>
      </c>
      <c r="BE9" s="2" t="str">
        <f t="shared" si="4"/>
        <v>Roundwood</v>
      </c>
      <c r="BF9" s="2" t="str">
        <f t="shared" si="4"/>
        <v>Roundwood</v>
      </c>
      <c r="BG9" s="2" t="str">
        <f t="shared" si="4"/>
        <v>Roundwood</v>
      </c>
      <c r="BH9" s="2" t="str">
        <f t="shared" si="4"/>
        <v>Roundwood</v>
      </c>
      <c r="BI9" s="2" t="str">
        <f t="shared" si="4"/>
        <v>Sawnwood</v>
      </c>
      <c r="BJ9" s="2" t="str">
        <f t="shared" si="4"/>
        <v>Roundwood</v>
      </c>
      <c r="BK9" s="2" t="str">
        <f t="shared" si="4"/>
        <v>Roundwood</v>
      </c>
      <c r="BL9" s="2" t="str">
        <f t="shared" si="4"/>
        <v>Roundwood</v>
      </c>
      <c r="BM9" s="2" t="str">
        <f t="shared" si="4"/>
        <v>Roundwood</v>
      </c>
      <c r="BN9" s="2" t="str">
        <f t="shared" si="4"/>
        <v>Sawnwood</v>
      </c>
      <c r="BO9" s="2" t="str">
        <f t="shared" si="4"/>
        <v>Sawnwood</v>
      </c>
      <c r="BP9" s="2" t="str">
        <f t="shared" si="4"/>
        <v>Roundwood</v>
      </c>
      <c r="BQ9" s="2" t="str">
        <f t="shared" si="4"/>
        <v>Roundwood</v>
      </c>
      <c r="BR9" s="2" t="str">
        <f t="shared" si="4"/>
        <v>Roundwood</v>
      </c>
      <c r="BS9" s="2" t="str">
        <f aca="true" t="shared" si="5" ref="BS9:CN9">IF(ISBLANK(VLOOKUP(BS$8,MetaData,3,FALSE)),"…",VLOOKUP(BS$8,MetaData,3,FALSE))</f>
        <v>Roundwood</v>
      </c>
      <c r="BT9" s="2" t="str">
        <f t="shared" si="5"/>
        <v>Roundwood</v>
      </c>
      <c r="BU9" s="2" t="str">
        <f t="shared" si="5"/>
        <v>Roundwood</v>
      </c>
      <c r="BV9" s="2" t="str">
        <f t="shared" si="5"/>
        <v>Roundwood</v>
      </c>
      <c r="BW9" s="2" t="str">
        <f t="shared" si="5"/>
        <v>Roundwood</v>
      </c>
      <c r="BX9" s="2" t="str">
        <f t="shared" si="5"/>
        <v>Roundwood</v>
      </c>
      <c r="BY9" s="2" t="str">
        <f t="shared" si="5"/>
        <v>Sawnwood</v>
      </c>
      <c r="BZ9" s="2" t="str">
        <f t="shared" si="5"/>
        <v>Wood Chips &amp; Particles</v>
      </c>
      <c r="CA9" s="2" t="str">
        <f t="shared" si="5"/>
        <v>Pellets</v>
      </c>
      <c r="CB9" s="2" t="str">
        <f t="shared" si="5"/>
        <v>Pellets</v>
      </c>
      <c r="CC9" s="2" t="str">
        <f t="shared" si="5"/>
        <v>Pellets</v>
      </c>
      <c r="CD9" s="2" t="str">
        <f t="shared" si="5"/>
        <v>Pellets</v>
      </c>
      <c r="CE9" s="2" t="str">
        <f t="shared" si="5"/>
        <v>Roundwood</v>
      </c>
      <c r="CF9" s="2" t="str">
        <f t="shared" si="5"/>
        <v>Pellets</v>
      </c>
      <c r="CG9" s="2" t="str">
        <f t="shared" si="5"/>
        <v>Sawnwood</v>
      </c>
      <c r="CH9" s="2" t="str">
        <f t="shared" si="5"/>
        <v>Sawnwood</v>
      </c>
      <c r="CI9" s="2" t="str">
        <f t="shared" si="5"/>
        <v>Roundwood</v>
      </c>
      <c r="CJ9" s="2" t="str">
        <f t="shared" si="5"/>
        <v>Roundwood</v>
      </c>
      <c r="CK9" s="2" t="str">
        <f t="shared" si="5"/>
        <v>Sawnwood</v>
      </c>
      <c r="CL9" s="2" t="str">
        <f t="shared" si="5"/>
        <v>Sawnwood</v>
      </c>
      <c r="CM9" s="2" t="str">
        <f t="shared" si="5"/>
        <v>Roundwood</v>
      </c>
      <c r="CN9" s="2" t="str">
        <f t="shared" si="5"/>
        <v>Roundwood</v>
      </c>
    </row>
    <row r="10" spans="4:92" s="2" customFormat="1" ht="12.75">
      <c r="D10" s="12"/>
      <c r="E10" s="5" t="s">
        <v>8</v>
      </c>
      <c r="F10" s="2" t="str">
        <f>IF(ISBLANK(VLOOKUP(F$8,MetaData,4,FALSE)),"…",VLOOKUP(F$8,MetaData,4,FALSE))</f>
        <v>Logs</v>
      </c>
      <c r="G10" s="2" t="str">
        <f aca="true" t="shared" si="6" ref="G10:BR10">IF(ISBLANK(VLOOKUP(G$8,MetaData,4,FALSE)),"…",VLOOKUP(G$8,MetaData,4,FALSE))</f>
        <v>Logs</v>
      </c>
      <c r="H10" s="2" t="str">
        <f t="shared" si="6"/>
        <v>Logs</v>
      </c>
      <c r="I10" s="2" t="str">
        <f t="shared" si="6"/>
        <v>Logs</v>
      </c>
      <c r="J10" s="2" t="str">
        <f t="shared" si="6"/>
        <v>Logs</v>
      </c>
      <c r="K10" s="2" t="str">
        <f t="shared" si="6"/>
        <v>Logs</v>
      </c>
      <c r="L10" s="2" t="str">
        <f t="shared" si="6"/>
        <v>Logs</v>
      </c>
      <c r="M10" s="2" t="str">
        <f t="shared" si="6"/>
        <v>Logs</v>
      </c>
      <c r="N10" s="2" t="str">
        <f t="shared" si="6"/>
        <v>Logs</v>
      </c>
      <c r="O10" s="2" t="str">
        <f t="shared" si="6"/>
        <v>…</v>
      </c>
      <c r="P10" s="2" t="str">
        <f t="shared" si="6"/>
        <v>…</v>
      </c>
      <c r="Q10" s="2" t="str">
        <f t="shared" si="6"/>
        <v>Framing Lumber</v>
      </c>
      <c r="R10" s="2" t="str">
        <f t="shared" si="6"/>
        <v>Structural Panel </v>
      </c>
      <c r="S10" s="2" t="str">
        <f t="shared" si="6"/>
        <v>…</v>
      </c>
      <c r="T10" s="2" t="str">
        <f t="shared" si="6"/>
        <v>…</v>
      </c>
      <c r="U10" s="2" t="str">
        <f t="shared" si="6"/>
        <v>…</v>
      </c>
      <c r="V10" s="2" t="str">
        <f t="shared" si="6"/>
        <v>Chips</v>
      </c>
      <c r="W10" s="2" t="str">
        <f t="shared" si="6"/>
        <v>…</v>
      </c>
      <c r="X10" s="2" t="str">
        <f t="shared" si="6"/>
        <v>…</v>
      </c>
      <c r="Y10" s="2" t="str">
        <f t="shared" si="6"/>
        <v>…</v>
      </c>
      <c r="Z10" s="2" t="str">
        <f t="shared" si="6"/>
        <v>…</v>
      </c>
      <c r="AA10" s="2" t="str">
        <f t="shared" si="6"/>
        <v>…</v>
      </c>
      <c r="AB10" s="2" t="str">
        <f t="shared" si="6"/>
        <v>Chemical Pulp </v>
      </c>
      <c r="AC10" s="2" t="str">
        <f t="shared" si="6"/>
        <v>Pulpwood</v>
      </c>
      <c r="AD10" s="2" t="str">
        <f t="shared" si="6"/>
        <v>Pulpwood</v>
      </c>
      <c r="AE10" s="2" t="str">
        <f t="shared" si="6"/>
        <v>Pulpwood</v>
      </c>
      <c r="AF10" s="2" t="str">
        <f t="shared" si="6"/>
        <v>Pulpwood</v>
      </c>
      <c r="AG10" s="2" t="str">
        <f t="shared" si="6"/>
        <v>Chips</v>
      </c>
      <c r="AH10" s="2" t="str">
        <f t="shared" si="6"/>
        <v>Chips</v>
      </c>
      <c r="AI10" s="2" t="str">
        <f t="shared" si="6"/>
        <v>…</v>
      </c>
      <c r="AJ10" s="2" t="str">
        <f t="shared" si="6"/>
        <v>…</v>
      </c>
      <c r="AK10" s="2" t="str">
        <f t="shared" si="6"/>
        <v>Processed fuels</v>
      </c>
      <c r="AL10" s="2" t="str">
        <f t="shared" si="6"/>
        <v>Particle Board</v>
      </c>
      <c r="AM10" s="2" t="str">
        <f t="shared" si="6"/>
        <v>OSB</v>
      </c>
      <c r="AN10" s="2" t="str">
        <f t="shared" si="6"/>
        <v>Logs</v>
      </c>
      <c r="AO10" s="2" t="str">
        <f t="shared" si="6"/>
        <v>Logs</v>
      </c>
      <c r="AP10" s="2" t="str">
        <f t="shared" si="6"/>
        <v>Logs</v>
      </c>
      <c r="AQ10" s="2" t="str">
        <f t="shared" si="6"/>
        <v>Logs</v>
      </c>
      <c r="AR10" s="2" t="str">
        <f t="shared" si="6"/>
        <v>Pulpwood</v>
      </c>
      <c r="AS10" s="2" t="str">
        <f t="shared" si="6"/>
        <v>Pulpwood</v>
      </c>
      <c r="AT10" s="2" t="str">
        <f t="shared" si="6"/>
        <v>Pulpwood</v>
      </c>
      <c r="AU10" s="2" t="str">
        <f t="shared" si="6"/>
        <v>Logs</v>
      </c>
      <c r="AV10" s="2" t="str">
        <f t="shared" si="6"/>
        <v>Logs</v>
      </c>
      <c r="AW10" s="2" t="str">
        <f t="shared" si="6"/>
        <v>Pulpwood</v>
      </c>
      <c r="AX10" s="2" t="str">
        <f t="shared" si="6"/>
        <v>Pulpwood</v>
      </c>
      <c r="AY10" s="2" t="str">
        <f t="shared" si="6"/>
        <v>Logs</v>
      </c>
      <c r="AZ10" s="2" t="str">
        <f t="shared" si="6"/>
        <v>Pulpwood</v>
      </c>
      <c r="BA10" s="2" t="str">
        <f t="shared" si="6"/>
        <v>Fuel wood</v>
      </c>
      <c r="BB10" s="2" t="str">
        <f t="shared" si="6"/>
        <v>Logs</v>
      </c>
      <c r="BC10" s="2" t="str">
        <f t="shared" si="6"/>
        <v>Logs</v>
      </c>
      <c r="BD10" s="2" t="str">
        <f t="shared" si="6"/>
        <v>Logs</v>
      </c>
      <c r="BE10" s="2" t="str">
        <f t="shared" si="6"/>
        <v>Fuel wood</v>
      </c>
      <c r="BF10" s="2" t="str">
        <f t="shared" si="6"/>
        <v>Logs</v>
      </c>
      <c r="BG10" s="2" t="str">
        <f t="shared" si="6"/>
        <v>Logs</v>
      </c>
      <c r="BH10" s="2" t="str">
        <f t="shared" si="6"/>
        <v>Fuel wood</v>
      </c>
      <c r="BI10" s="2" t="str">
        <f t="shared" si="6"/>
        <v>Planks</v>
      </c>
      <c r="BJ10" s="2" t="str">
        <f t="shared" si="6"/>
        <v>Logs</v>
      </c>
      <c r="BK10" s="2" t="str">
        <f t="shared" si="6"/>
        <v>Logs</v>
      </c>
      <c r="BL10" s="2" t="str">
        <f t="shared" si="6"/>
        <v>Logs</v>
      </c>
      <c r="BM10" s="2" t="str">
        <f t="shared" si="6"/>
        <v>Pulpwood</v>
      </c>
      <c r="BN10" s="2" t="str">
        <f t="shared" si="6"/>
        <v>…</v>
      </c>
      <c r="BO10" s="2" t="str">
        <f t="shared" si="6"/>
        <v>Structural Timber</v>
      </c>
      <c r="BP10" s="2" t="str">
        <f t="shared" si="6"/>
        <v>Logs</v>
      </c>
      <c r="BQ10" s="2" t="str">
        <f t="shared" si="6"/>
        <v>Logs</v>
      </c>
      <c r="BR10" s="2" t="str">
        <f t="shared" si="6"/>
        <v>Logs</v>
      </c>
      <c r="BS10" s="2" t="str">
        <f aca="true" t="shared" si="7" ref="BS10:CN10">IF(ISBLANK(VLOOKUP(BS$8,MetaData,4,FALSE)),"…",VLOOKUP(BS$8,MetaData,4,FALSE))</f>
        <v>Logs</v>
      </c>
      <c r="BT10" s="2" t="str">
        <f t="shared" si="7"/>
        <v>Pulpwood</v>
      </c>
      <c r="BU10" s="2" t="str">
        <f t="shared" si="7"/>
        <v>Logs</v>
      </c>
      <c r="BV10" s="2" t="str">
        <f t="shared" si="7"/>
        <v>Logs</v>
      </c>
      <c r="BW10" s="2" t="str">
        <f t="shared" si="7"/>
        <v>Pulpwood</v>
      </c>
      <c r="BX10" s="2" t="str">
        <f t="shared" si="7"/>
        <v>Logs</v>
      </c>
      <c r="BY10" s="2" t="str">
        <f t="shared" si="7"/>
        <v>…</v>
      </c>
      <c r="BZ10" s="2" t="str">
        <f t="shared" si="7"/>
        <v>…</v>
      </c>
      <c r="CA10" s="2" t="str">
        <f t="shared" si="7"/>
        <v>…</v>
      </c>
      <c r="CB10" s="2" t="str">
        <f t="shared" si="7"/>
        <v>…</v>
      </c>
      <c r="CC10" s="2" t="str">
        <f t="shared" si="7"/>
        <v>…</v>
      </c>
      <c r="CD10" s="2" t="str">
        <f t="shared" si="7"/>
        <v>…</v>
      </c>
      <c r="CE10" s="2" t="str">
        <f t="shared" si="7"/>
        <v>Logs</v>
      </c>
      <c r="CF10" s="2" t="str">
        <f t="shared" si="7"/>
        <v>…</v>
      </c>
      <c r="CG10" s="2" t="str">
        <f t="shared" si="7"/>
        <v>…</v>
      </c>
      <c r="CH10" s="2" t="str">
        <f t="shared" si="7"/>
        <v>…</v>
      </c>
      <c r="CI10" s="2" t="str">
        <f t="shared" si="7"/>
        <v>Logs</v>
      </c>
      <c r="CJ10" s="2" t="str">
        <f t="shared" si="7"/>
        <v>Logs</v>
      </c>
      <c r="CK10" s="2" t="str">
        <f t="shared" si="7"/>
        <v>…</v>
      </c>
      <c r="CL10" s="2" t="str">
        <f t="shared" si="7"/>
        <v>…</v>
      </c>
      <c r="CM10" s="2" t="str">
        <f t="shared" si="7"/>
        <v>Logs</v>
      </c>
      <c r="CN10" s="2" t="str">
        <f t="shared" si="7"/>
        <v>Logs</v>
      </c>
    </row>
    <row r="11" spans="4:92" s="2" customFormat="1" ht="12.75">
      <c r="D11" s="12"/>
      <c r="E11" s="5" t="s">
        <v>87</v>
      </c>
      <c r="F11" s="2" t="str">
        <f>IF(ISBLANK(VLOOKUP(F$8,MetaData,6,FALSE)),"…",VLOOKUP(F$8,MetaData,6,FALSE))</f>
        <v>Coniferous</v>
      </c>
      <c r="G11" s="2" t="str">
        <f aca="true" t="shared" si="8" ref="G11:BR11">IF(ISBLANK(VLOOKUP(G$8,MetaData,6,FALSE)),"…",VLOOKUP(G$8,MetaData,6,FALSE))</f>
        <v>Coniferous</v>
      </c>
      <c r="H11" s="2" t="str">
        <f t="shared" si="8"/>
        <v>Non-coniferous</v>
      </c>
      <c r="I11" s="2" t="str">
        <f t="shared" si="8"/>
        <v>Coniferous</v>
      </c>
      <c r="J11" s="2" t="str">
        <f t="shared" si="8"/>
        <v>Coniferous</v>
      </c>
      <c r="K11" s="2" t="str">
        <f t="shared" si="8"/>
        <v>Non-coniferous</v>
      </c>
      <c r="L11" s="2" t="str">
        <f t="shared" si="8"/>
        <v>Non-coniferous</v>
      </c>
      <c r="M11" s="2" t="str">
        <f t="shared" si="8"/>
        <v>Non-coniferous</v>
      </c>
      <c r="N11" s="2" t="str">
        <f t="shared" si="8"/>
        <v>Non-coniferous</v>
      </c>
      <c r="O11" s="2" t="str">
        <f t="shared" si="8"/>
        <v>Coniferous</v>
      </c>
      <c r="P11" s="2" t="str">
        <f t="shared" si="8"/>
        <v>Coniferous</v>
      </c>
      <c r="Q11" s="2" t="str">
        <f t="shared" si="8"/>
        <v>…</v>
      </c>
      <c r="R11" s="2" t="str">
        <f t="shared" si="8"/>
        <v>…</v>
      </c>
      <c r="S11" s="2" t="str">
        <f t="shared" si="8"/>
        <v>Non-coniferous</v>
      </c>
      <c r="T11" s="2" t="str">
        <f t="shared" si="8"/>
        <v>Coniferous</v>
      </c>
      <c r="U11" s="2" t="str">
        <f t="shared" si="8"/>
        <v>Non-coniferous</v>
      </c>
      <c r="V11" s="2" t="str">
        <f t="shared" si="8"/>
        <v>…</v>
      </c>
      <c r="W11" s="2" t="str">
        <f t="shared" si="8"/>
        <v>Non-coniferous</v>
      </c>
      <c r="X11" s="2" t="str">
        <f t="shared" si="8"/>
        <v>Non-coniferous</v>
      </c>
      <c r="Y11" s="2" t="str">
        <f t="shared" si="8"/>
        <v>Non-coniferous</v>
      </c>
      <c r="Z11" s="2" t="str">
        <f t="shared" si="8"/>
        <v>Non-coniferous</v>
      </c>
      <c r="AA11" s="2" t="str">
        <f t="shared" si="8"/>
        <v>Non-coniferous</v>
      </c>
      <c r="AB11" s="2" t="str">
        <f t="shared" si="8"/>
        <v>…</v>
      </c>
      <c r="AC11" s="2" t="str">
        <f t="shared" si="8"/>
        <v>…</v>
      </c>
      <c r="AD11" s="2" t="str">
        <f t="shared" si="8"/>
        <v>Coniferous</v>
      </c>
      <c r="AE11" s="2" t="str">
        <f t="shared" si="8"/>
        <v>Coniferous</v>
      </c>
      <c r="AF11" s="2" t="str">
        <f t="shared" si="8"/>
        <v>Non-coniferous</v>
      </c>
      <c r="AG11" s="2" t="str">
        <f t="shared" si="8"/>
        <v>…</v>
      </c>
      <c r="AH11" s="2" t="str">
        <f t="shared" si="8"/>
        <v>…</v>
      </c>
      <c r="AI11" s="2" t="str">
        <f t="shared" si="8"/>
        <v>…</v>
      </c>
      <c r="AJ11" s="2" t="str">
        <f t="shared" si="8"/>
        <v>…</v>
      </c>
      <c r="AK11" s="2" t="str">
        <f t="shared" si="8"/>
        <v>…</v>
      </c>
      <c r="AL11" s="2" t="str">
        <f t="shared" si="8"/>
        <v>…</v>
      </c>
      <c r="AM11" s="2" t="str">
        <f t="shared" si="8"/>
        <v>…</v>
      </c>
      <c r="AN11" s="2" t="str">
        <f t="shared" si="8"/>
        <v>Coniferous</v>
      </c>
      <c r="AO11" s="2" t="str">
        <f t="shared" si="8"/>
        <v>Coniferous</v>
      </c>
      <c r="AP11" s="2" t="str">
        <f t="shared" si="8"/>
        <v>Non-coniferous</v>
      </c>
      <c r="AQ11" s="2" t="str">
        <f t="shared" si="8"/>
        <v>Non-coniferous</v>
      </c>
      <c r="AR11" s="2" t="str">
        <f t="shared" si="8"/>
        <v>Non-coniferous</v>
      </c>
      <c r="AS11" s="2" t="str">
        <f t="shared" si="8"/>
        <v>Coniferous</v>
      </c>
      <c r="AT11" s="2" t="str">
        <f t="shared" si="8"/>
        <v>Coniferous</v>
      </c>
      <c r="AU11" s="2" t="str">
        <f t="shared" si="8"/>
        <v>Coniferous</v>
      </c>
      <c r="AV11" s="2" t="str">
        <f t="shared" si="8"/>
        <v>Non-coniferous</v>
      </c>
      <c r="AW11" s="2" t="str">
        <f t="shared" si="8"/>
        <v>Coniferous</v>
      </c>
      <c r="AX11" s="2" t="str">
        <f t="shared" si="8"/>
        <v>Coniferous</v>
      </c>
      <c r="AY11" s="2" t="str">
        <f t="shared" si="8"/>
        <v>Coniferous</v>
      </c>
      <c r="AZ11" s="2" t="str">
        <f t="shared" si="8"/>
        <v>Coniferous</v>
      </c>
      <c r="BA11" s="2" t="str">
        <f t="shared" si="8"/>
        <v>Coniferous</v>
      </c>
      <c r="BB11" s="2" t="str">
        <f t="shared" si="8"/>
        <v>Non-coniferous</v>
      </c>
      <c r="BC11" s="2" t="str">
        <f t="shared" si="8"/>
        <v>Coniferous</v>
      </c>
      <c r="BD11" s="2" t="str">
        <f t="shared" si="8"/>
        <v>Non-coniferous</v>
      </c>
      <c r="BE11" s="2" t="str">
        <f t="shared" si="8"/>
        <v>Non-coniferous</v>
      </c>
      <c r="BF11" s="2" t="str">
        <f t="shared" si="8"/>
        <v>Coniferous</v>
      </c>
      <c r="BG11" s="2" t="str">
        <f t="shared" si="8"/>
        <v>Non-coniferous</v>
      </c>
      <c r="BH11" s="2" t="str">
        <f t="shared" si="8"/>
        <v>Non-coniferous</v>
      </c>
      <c r="BI11" s="2" t="str">
        <f t="shared" si="8"/>
        <v>mixed</v>
      </c>
      <c r="BJ11" s="2" t="str">
        <f t="shared" si="8"/>
        <v>Coniferous</v>
      </c>
      <c r="BK11" s="2" t="str">
        <f t="shared" si="8"/>
        <v>Coniferous</v>
      </c>
      <c r="BL11" s="2" t="str">
        <f t="shared" si="8"/>
        <v>Coniferous</v>
      </c>
      <c r="BM11" s="2" t="str">
        <f t="shared" si="8"/>
        <v>Coniferous</v>
      </c>
      <c r="BN11" s="2" t="str">
        <f t="shared" si="8"/>
        <v>Coniferous</v>
      </c>
      <c r="BO11" s="2" t="str">
        <f t="shared" si="8"/>
        <v>…</v>
      </c>
      <c r="BP11" s="2" t="str">
        <f t="shared" si="8"/>
        <v>Coniferous</v>
      </c>
      <c r="BQ11" s="2" t="str">
        <f t="shared" si="8"/>
        <v>Coniferous</v>
      </c>
      <c r="BR11" s="2" t="str">
        <f t="shared" si="8"/>
        <v>Coniferous</v>
      </c>
      <c r="BS11" s="2" t="str">
        <f aca="true" t="shared" si="9" ref="BS11:CN11">IF(ISBLANK(VLOOKUP(BS$8,MetaData,6,FALSE)),"…",VLOOKUP(BS$8,MetaData,6,FALSE))</f>
        <v>Coniferous</v>
      </c>
      <c r="BT11" s="2" t="str">
        <f t="shared" si="9"/>
        <v>Coniferous</v>
      </c>
      <c r="BU11" s="2" t="str">
        <f t="shared" si="9"/>
        <v>Coniferous</v>
      </c>
      <c r="BV11" s="2" t="str">
        <f t="shared" si="9"/>
        <v>Coniferous</v>
      </c>
      <c r="BW11" s="2" t="str">
        <f t="shared" si="9"/>
        <v>Coniferous</v>
      </c>
      <c r="BX11" s="2" t="str">
        <f t="shared" si="9"/>
        <v>Coniferous</v>
      </c>
      <c r="BY11" s="2" t="str">
        <f t="shared" si="9"/>
        <v>Coniferous</v>
      </c>
      <c r="BZ11" s="2" t="str">
        <f t="shared" si="9"/>
        <v>Coniferous</v>
      </c>
      <c r="CA11" s="2" t="str">
        <f t="shared" si="9"/>
        <v>…</v>
      </c>
      <c r="CB11" s="2" t="str">
        <f t="shared" si="9"/>
        <v>…</v>
      </c>
      <c r="CC11" s="2" t="str">
        <f t="shared" si="9"/>
        <v>…</v>
      </c>
      <c r="CD11" s="2" t="str">
        <f t="shared" si="9"/>
        <v>…</v>
      </c>
      <c r="CE11" s="2" t="str">
        <f t="shared" si="9"/>
        <v>Coniferous</v>
      </c>
      <c r="CF11" s="2" t="str">
        <f t="shared" si="9"/>
        <v>…</v>
      </c>
      <c r="CG11" s="2" t="str">
        <f t="shared" si="9"/>
        <v>Coniferous</v>
      </c>
      <c r="CH11" s="2" t="str">
        <f t="shared" si="9"/>
        <v>Coniferous</v>
      </c>
      <c r="CI11" s="2" t="str">
        <f t="shared" si="9"/>
        <v>Coniferous</v>
      </c>
      <c r="CJ11" s="2" t="str">
        <f t="shared" si="9"/>
        <v>Coniferous</v>
      </c>
      <c r="CK11" s="2" t="str">
        <f t="shared" si="9"/>
        <v>Coniferous</v>
      </c>
      <c r="CL11" s="2" t="str">
        <f t="shared" si="9"/>
        <v>Coniferous</v>
      </c>
      <c r="CM11" s="2" t="str">
        <f t="shared" si="9"/>
        <v>Coniferous</v>
      </c>
      <c r="CN11" s="2" t="str">
        <f t="shared" si="9"/>
        <v>Non-coniferous</v>
      </c>
    </row>
    <row r="12" spans="4:92" s="2" customFormat="1" ht="12.75">
      <c r="D12" s="12"/>
      <c r="E12" s="5" t="s">
        <v>2</v>
      </c>
      <c r="F12" s="2" t="str">
        <f>IF(ISBLANK(VLOOKUP(F$8,MetaData,7,FALSE)),"…",VLOOKUP(F$8,MetaData,7,FALSE))</f>
        <v>Pine</v>
      </c>
      <c r="G12" s="2" t="str">
        <f aca="true" t="shared" si="10" ref="G12:BR12">IF(ISBLANK(VLOOKUP(G$8,MetaData,7,FALSE)),"…",VLOOKUP(G$8,MetaData,7,FALSE))</f>
        <v>Spruce</v>
      </c>
      <c r="H12" s="2" t="str">
        <f t="shared" si="10"/>
        <v>Birch</v>
      </c>
      <c r="I12" s="2" t="str">
        <f t="shared" si="10"/>
        <v>Spruce (Fichte)</v>
      </c>
      <c r="J12" s="2" t="str">
        <f t="shared" si="10"/>
        <v>Pine (kiefer)</v>
      </c>
      <c r="K12" s="2" t="str">
        <f t="shared" si="10"/>
        <v>Beech</v>
      </c>
      <c r="L12" s="2" t="str">
        <f t="shared" si="10"/>
        <v>Oak (Eiche)</v>
      </c>
      <c r="M12" s="2" t="str">
        <f t="shared" si="10"/>
        <v>Northern Red Oak</v>
      </c>
      <c r="N12" s="2" t="str">
        <f t="shared" si="10"/>
        <v>Hard Maple</v>
      </c>
      <c r="O12" s="2" t="str">
        <f t="shared" si="10"/>
        <v>Pine</v>
      </c>
      <c r="P12" s="2" t="str">
        <f t="shared" si="10"/>
        <v>Spruce/fir</v>
      </c>
      <c r="Q12" s="2" t="str">
        <f t="shared" si="10"/>
        <v>…</v>
      </c>
      <c r="R12" s="2" t="str">
        <f t="shared" si="10"/>
        <v>…</v>
      </c>
      <c r="S12" s="2" t="str">
        <f t="shared" si="10"/>
        <v>Beech</v>
      </c>
      <c r="T12" s="2" t="str">
        <f t="shared" si="10"/>
        <v>Maritime pine</v>
      </c>
      <c r="U12" s="2" t="str">
        <f t="shared" si="10"/>
        <v>Oak</v>
      </c>
      <c r="V12" s="2" t="str">
        <f t="shared" si="10"/>
        <v>…</v>
      </c>
      <c r="W12" s="2" t="str">
        <f t="shared" si="10"/>
        <v>Beech</v>
      </c>
      <c r="X12" s="2" t="str">
        <f t="shared" si="10"/>
        <v>Beech (Buche) </v>
      </c>
      <c r="Y12" s="2" t="str">
        <f t="shared" si="10"/>
        <v>Hard Maple</v>
      </c>
      <c r="Z12" s="2" t="str">
        <f t="shared" si="10"/>
        <v>Red Oak</v>
      </c>
      <c r="AA12" s="2" t="str">
        <f t="shared" si="10"/>
        <v>White Oak</v>
      </c>
      <c r="AB12" s="2" t="str">
        <f t="shared" si="10"/>
        <v>…</v>
      </c>
      <c r="AC12" s="2" t="str">
        <f t="shared" si="10"/>
        <v>…</v>
      </c>
      <c r="AD12" s="2" t="str">
        <f t="shared" si="10"/>
        <v>Pine</v>
      </c>
      <c r="AE12" s="2" t="str">
        <f t="shared" si="10"/>
        <v>Spruce</v>
      </c>
      <c r="AF12" s="2" t="str">
        <f t="shared" si="10"/>
        <v>Birch</v>
      </c>
      <c r="AG12" s="2" t="str">
        <f t="shared" si="10"/>
        <v>…</v>
      </c>
      <c r="AH12" s="2" t="str">
        <f t="shared" si="10"/>
        <v>…</v>
      </c>
      <c r="AI12" s="2" t="str">
        <f t="shared" si="10"/>
        <v>…</v>
      </c>
      <c r="AJ12" s="2" t="str">
        <f t="shared" si="10"/>
        <v>…</v>
      </c>
      <c r="AK12" s="2" t="str">
        <f t="shared" si="10"/>
        <v>…</v>
      </c>
      <c r="AL12" s="2" t="str">
        <f t="shared" si="10"/>
        <v>…</v>
      </c>
      <c r="AM12" s="2" t="str">
        <f t="shared" si="10"/>
        <v>…</v>
      </c>
      <c r="AN12" s="2" t="str">
        <f t="shared" si="10"/>
        <v>Spruce</v>
      </c>
      <c r="AO12" s="2" t="str">
        <f t="shared" si="10"/>
        <v>Pine</v>
      </c>
      <c r="AP12" s="2" t="str">
        <f t="shared" si="10"/>
        <v>Birch</v>
      </c>
      <c r="AQ12" s="2" t="str">
        <f t="shared" si="10"/>
        <v>Alder</v>
      </c>
      <c r="AR12" s="2" t="str">
        <f t="shared" si="10"/>
        <v>Birch</v>
      </c>
      <c r="AS12" s="2" t="str">
        <f t="shared" si="10"/>
        <v>Spruce</v>
      </c>
      <c r="AT12" s="2" t="str">
        <f t="shared" si="10"/>
        <v>Pine</v>
      </c>
      <c r="AU12" s="2" t="str">
        <f t="shared" si="10"/>
        <v>Spruce/fir</v>
      </c>
      <c r="AV12" s="2" t="str">
        <f t="shared" si="10"/>
        <v>Beech</v>
      </c>
      <c r="AW12" s="2" t="str">
        <f t="shared" si="10"/>
        <v>Spruce/fir</v>
      </c>
      <c r="AX12" s="2" t="str">
        <f t="shared" si="10"/>
        <v>Spruce/fir</v>
      </c>
      <c r="AY12" s="2" t="str">
        <f t="shared" si="10"/>
        <v>spruce</v>
      </c>
      <c r="AZ12" s="2" t="str">
        <f t="shared" si="10"/>
        <v>spruce</v>
      </c>
      <c r="BA12" s="2" t="str">
        <f t="shared" si="10"/>
        <v>…</v>
      </c>
      <c r="BB12" s="2" t="str">
        <f t="shared" si="10"/>
        <v>Beech</v>
      </c>
      <c r="BC12" s="2" t="str">
        <f t="shared" si="10"/>
        <v>…</v>
      </c>
      <c r="BD12" s="2" t="str">
        <f t="shared" si="10"/>
        <v>Beech</v>
      </c>
      <c r="BE12" s="2" t="str">
        <f t="shared" si="10"/>
        <v>…</v>
      </c>
      <c r="BF12" s="2" t="str">
        <f t="shared" si="10"/>
        <v>Spruce</v>
      </c>
      <c r="BG12" s="2" t="str">
        <f t="shared" si="10"/>
        <v>beech</v>
      </c>
      <c r="BH12" s="2" t="str">
        <f t="shared" si="10"/>
        <v>beech</v>
      </c>
      <c r="BI12" s="2" t="str">
        <f t="shared" si="10"/>
        <v>mixed</v>
      </c>
      <c r="BJ12" s="2" t="str">
        <f t="shared" si="10"/>
        <v>Cedar</v>
      </c>
      <c r="BK12" s="2" t="str">
        <f t="shared" si="10"/>
        <v>Hemlock (True Fir), HemBal</v>
      </c>
      <c r="BL12" s="2" t="str">
        <f t="shared" si="10"/>
        <v>Spruce/Pine/Fir</v>
      </c>
      <c r="BM12" s="2" t="str">
        <f t="shared" si="10"/>
        <v>Spruce/Pine/Fir</v>
      </c>
      <c r="BN12" s="2" t="str">
        <f t="shared" si="10"/>
        <v>Spruce and Fir (Fichten-, Tannenschnitt., Picea abies Karst. (m3))</v>
      </c>
      <c r="BO12" s="2" t="str">
        <f t="shared" si="10"/>
        <v>…</v>
      </c>
      <c r="BP12" s="2" t="str">
        <f t="shared" si="10"/>
        <v>Douglas-Fir 2S</v>
      </c>
      <c r="BQ12" s="2" t="str">
        <f t="shared" si="10"/>
        <v>Hemlock 2S</v>
      </c>
      <c r="BR12" s="2" t="str">
        <f t="shared" si="10"/>
        <v>Pine</v>
      </c>
      <c r="BS12" s="2" t="str">
        <f aca="true" t="shared" si="11" ref="BS12:CN12">IF(ISBLANK(VLOOKUP(BS$8,MetaData,7,FALSE)),"…",VLOOKUP(BS$8,MetaData,7,FALSE))</f>
        <v>Spruce</v>
      </c>
      <c r="BT12" s="2" t="str">
        <f t="shared" si="11"/>
        <v>Spruce</v>
      </c>
      <c r="BU12" s="2" t="str">
        <f t="shared" si="11"/>
        <v>Pine</v>
      </c>
      <c r="BV12" s="2" t="str">
        <f t="shared" si="11"/>
        <v>Spruce</v>
      </c>
      <c r="BW12" s="2" t="str">
        <f t="shared" si="11"/>
        <v>Spruce</v>
      </c>
      <c r="BX12" s="2" t="str">
        <f t="shared" si="11"/>
        <v>Spruce</v>
      </c>
      <c r="BY12" s="2" t="str">
        <f t="shared" si="11"/>
        <v>…</v>
      </c>
      <c r="BZ12" s="2" t="str">
        <f t="shared" si="11"/>
        <v>…</v>
      </c>
      <c r="CA12" s="2" t="str">
        <f t="shared" si="11"/>
        <v>…</v>
      </c>
      <c r="CB12" s="2" t="str">
        <f t="shared" si="11"/>
        <v>…</v>
      </c>
      <c r="CC12" s="2" t="str">
        <f t="shared" si="11"/>
        <v>…</v>
      </c>
      <c r="CD12" s="2" t="str">
        <f t="shared" si="11"/>
        <v>…</v>
      </c>
      <c r="CE12" s="2" t="str">
        <f t="shared" si="11"/>
        <v>Pine</v>
      </c>
      <c r="CF12" s="2" t="str">
        <f t="shared" si="11"/>
        <v>…</v>
      </c>
      <c r="CG12" s="2" t="str">
        <f t="shared" si="11"/>
        <v>Spruce-Pine-Fir</v>
      </c>
      <c r="CH12" s="2" t="str">
        <f t="shared" si="11"/>
        <v>Spruce-Pine-Fir</v>
      </c>
      <c r="CI12" s="2" t="str">
        <f t="shared" si="11"/>
        <v>Hemlock-True Fir</v>
      </c>
      <c r="CJ12" s="2" t="str">
        <f t="shared" si="11"/>
        <v>Hemlock-True Fir</v>
      </c>
      <c r="CK12" s="2" t="str">
        <f t="shared" si="11"/>
        <v>Pine</v>
      </c>
      <c r="CL12" s="2" t="str">
        <f t="shared" si="11"/>
        <v>Spruce</v>
      </c>
      <c r="CM12" s="2" t="str">
        <f t="shared" si="11"/>
        <v>Pine</v>
      </c>
      <c r="CN12" s="2" t="str">
        <f t="shared" si="11"/>
        <v>Oak</v>
      </c>
    </row>
    <row r="13" spans="4:92" s="2" customFormat="1" ht="12.75">
      <c r="D13" s="12"/>
      <c r="E13" s="5" t="s">
        <v>9</v>
      </c>
      <c r="F13" s="2" t="str">
        <f>IF(ISBLANK(VLOOKUP(F$8,MetaData,11,FALSE)),"…",VLOOKUP(F$8,MetaData,11,FALSE))</f>
        <v>Luke Forest Statistics</v>
      </c>
      <c r="G13" s="2" t="str">
        <f aca="true" t="shared" si="12" ref="G13:BR13">IF(ISBLANK(VLOOKUP(G$8,MetaData,11,FALSE)),"…",VLOOKUP(G$8,MetaData,11,FALSE))</f>
        <v>Luke Forest Statistics</v>
      </c>
      <c r="H13" s="2" t="str">
        <f t="shared" si="12"/>
        <v>Luke Forest Statistics</v>
      </c>
      <c r="I13" s="2" t="str">
        <f t="shared" si="12"/>
        <v>Statistisches Bundesamt Preise (Fachserie 17) Reihe 1. Preisindizes für die Land- und Forstwirtschaft.</v>
      </c>
      <c r="J13" s="2" t="str">
        <f t="shared" si="12"/>
        <v>Statistisches Bundesamt Preise (Fachserie 17) Reihe 1. Preisindizes für die Land- und Forstwirtschaft.</v>
      </c>
      <c r="K13" s="2" t="str">
        <f t="shared" si="12"/>
        <v>Statistisches Bundesamt Preise (Fachserie 17) Reihe 1. Preisindizes für die Land- und Forstwirtschaft.</v>
      </c>
      <c r="L13" s="2" t="str">
        <f t="shared" si="12"/>
        <v>Statistisches Bundesamt Preise (Fachserie 17) Reihe 1. Preisindizes für die Land- und Forstwirtschaft.</v>
      </c>
      <c r="M13" s="2" t="str">
        <f t="shared" si="12"/>
        <v>Pennsylvania State University, School of Forest Resources</v>
      </c>
      <c r="N13" s="2" t="str">
        <f t="shared" si="12"/>
        <v>Pennsylvania State University, School of Forest Resources</v>
      </c>
      <c r="O13" s="2" t="str">
        <f t="shared" si="12"/>
        <v>Swedish Wood Exporters Association</v>
      </c>
      <c r="P13" s="2" t="str">
        <f t="shared" si="12"/>
        <v>Swedish Wood Exporters Association</v>
      </c>
      <c r="Q13" s="2" t="str">
        <f t="shared" si="12"/>
        <v>Random Lengths</v>
      </c>
      <c r="R13" s="2" t="str">
        <f t="shared" si="12"/>
        <v>Random Lengths</v>
      </c>
      <c r="S13" s="2" t="str">
        <f t="shared" si="12"/>
        <v>Centre d'Etudes de l'Economie du Bois (CEEB) and go to publications</v>
      </c>
      <c r="T13" s="2" t="str">
        <f t="shared" si="12"/>
        <v>Centre d'Etudes de l'Economie du Bois (CEEB) and go to publications</v>
      </c>
      <c r="U13" s="2" t="str">
        <f t="shared" si="12"/>
        <v>Centre d'Etudes de l'Economie du Bois (CEEB) and go to publications</v>
      </c>
      <c r="V13" s="2" t="str">
        <f t="shared" si="12"/>
        <v>Centre d'Etudes de l'Economie du Bois (CEEB) and go to publications</v>
      </c>
      <c r="W13" s="2" t="str">
        <f t="shared" si="12"/>
        <v>Slovenian Statistical Office, Price Department</v>
      </c>
      <c r="X13" s="2" t="str">
        <f t="shared" si="12"/>
        <v>Statistisches Bundesamt Preise (Fachserie 17) Reihe 2.  Preise und Preisindizes für gewerbliche Produkte (Erzeugerpreise).</v>
      </c>
      <c r="Y13" s="2" t="str">
        <f t="shared" si="12"/>
        <v>Weekly Hardwood Review </v>
      </c>
      <c r="Z13" s="2" t="str">
        <f t="shared" si="12"/>
        <v>Weekly Hardwood Review </v>
      </c>
      <c r="AA13" s="2" t="str">
        <f t="shared" si="12"/>
        <v>Weekly Hardwood Review </v>
      </c>
      <c r="AB13" s="2" t="str">
        <f t="shared" si="12"/>
        <v>Statistisches Bundesamt Preise (Fachserie 17) Reihe 8.1. Preisindizes für die Einfuhr. </v>
      </c>
      <c r="AC13" s="2" t="str">
        <f t="shared" si="12"/>
        <v>Statistisches Bundesamt Preise (Fachserie 17) Reihe 1. Preisindizes für die Land- und Forstwirtschaft.</v>
      </c>
      <c r="AD13" s="2" t="str">
        <f t="shared" si="12"/>
        <v>Luke Forest Statistics</v>
      </c>
      <c r="AE13" s="2" t="str">
        <f t="shared" si="12"/>
        <v>Luke Forest Statistics</v>
      </c>
      <c r="AF13" s="2" t="str">
        <f t="shared" si="12"/>
        <v>Luke Forest Statistics</v>
      </c>
      <c r="AG13" s="2" t="str">
        <f t="shared" si="12"/>
        <v>Energimyndigheten</v>
      </c>
      <c r="AH13" s="2" t="str">
        <f t="shared" si="12"/>
        <v>Energimyndigheten</v>
      </c>
      <c r="AI13" s="2" t="str">
        <f t="shared" si="12"/>
        <v>Energimyndigheten</v>
      </c>
      <c r="AJ13" s="2" t="str">
        <f t="shared" si="12"/>
        <v>Energimyndigheten</v>
      </c>
      <c r="AK13" s="2" t="str">
        <f t="shared" si="12"/>
        <v>Energimyndigheten</v>
      </c>
      <c r="AL13" s="2" t="str">
        <f t="shared" si="12"/>
        <v>Random Lengths Yardstick</v>
      </c>
      <c r="AM13" s="2" t="str">
        <f t="shared" si="12"/>
        <v>Random Lengths Yardstick</v>
      </c>
      <c r="AN13" s="2" t="str">
        <f t="shared" si="12"/>
        <v>Lithuania State Forests</v>
      </c>
      <c r="AO13" s="2" t="str">
        <f t="shared" si="12"/>
        <v>Lithuania State Forests</v>
      </c>
      <c r="AP13" s="2" t="str">
        <f t="shared" si="12"/>
        <v>Lithuania State Forests</v>
      </c>
      <c r="AQ13" s="2" t="str">
        <f t="shared" si="12"/>
        <v>Lithuania State Forests</v>
      </c>
      <c r="AR13" s="2" t="str">
        <f t="shared" si="12"/>
        <v>Lithuania State Forests</v>
      </c>
      <c r="AS13" s="2" t="str">
        <f t="shared" si="12"/>
        <v>Lithuania State Forests</v>
      </c>
      <c r="AT13" s="2" t="str">
        <f t="shared" si="12"/>
        <v>Lithuania State Forests</v>
      </c>
      <c r="AU13" s="2" t="str">
        <f t="shared" si="12"/>
        <v>Austrian Statistical Office</v>
      </c>
      <c r="AV13" s="2" t="str">
        <f t="shared" si="12"/>
        <v>Austrian Statistical Office</v>
      </c>
      <c r="AW13" s="2" t="str">
        <f t="shared" si="12"/>
        <v>Austrian Statistical Office</v>
      </c>
      <c r="AX13" s="2" t="str">
        <f t="shared" si="12"/>
        <v>Austrian Statistical Office</v>
      </c>
      <c r="AY13" s="2" t="str">
        <f t="shared" si="12"/>
        <v>Czech Statistical Office</v>
      </c>
      <c r="AZ13" s="2" t="str">
        <f t="shared" si="12"/>
        <v>Czech Statistical Office</v>
      </c>
      <c r="BA13" s="2" t="str">
        <f t="shared" si="12"/>
        <v>Czech Statistical Office</v>
      </c>
      <c r="BB13" s="2" t="str">
        <f t="shared" si="12"/>
        <v>Czech Statistical Office</v>
      </c>
      <c r="BC13" s="2" t="str">
        <f t="shared" si="12"/>
        <v>Slovenian Statistical Office, Price Department</v>
      </c>
      <c r="BD13" s="2" t="str">
        <f t="shared" si="12"/>
        <v>Slovenian Statistical Office, Price Department</v>
      </c>
      <c r="BE13" s="2" t="str">
        <f t="shared" si="12"/>
        <v>Slovenian Statistical Office, Price Department</v>
      </c>
      <c r="BF13" s="2" t="str">
        <f t="shared" si="12"/>
        <v>Agristat</v>
      </c>
      <c r="BG13" s="2" t="str">
        <f t="shared" si="12"/>
        <v>Agristat</v>
      </c>
      <c r="BH13" s="2" t="str">
        <f t="shared" si="12"/>
        <v>Agristat</v>
      </c>
      <c r="BI13" s="2" t="str">
        <f t="shared" si="12"/>
        <v>Swiss Federal Statistical Office</v>
      </c>
      <c r="BJ13" s="2" t="str">
        <f t="shared" si="12"/>
        <v>BC Ministry of Forestry</v>
      </c>
      <c r="BK13" s="2" t="str">
        <f t="shared" si="12"/>
        <v>BC Ministry of Forestry</v>
      </c>
      <c r="BL13" s="2" t="str">
        <f t="shared" si="12"/>
        <v>BC Ministry of Forestry</v>
      </c>
      <c r="BM13" s="2" t="str">
        <f t="shared" si="12"/>
        <v>BC Ministry of Forestry</v>
      </c>
      <c r="BN13" s="2" t="str">
        <f t="shared" si="12"/>
        <v>Statistisches Bundesamt Preise (Fachserie 17) Reihe 2.  Preise und Preisindizes für gewerbliche Produkte (Erzeugerpreise).</v>
      </c>
      <c r="BO13" s="2" t="str">
        <f t="shared" si="12"/>
        <v>Statistisches Bundesamt Preise (Fachserie 17) Reihe 2.  Preise und Preisindizes für gewerbliche Produkte (Erzeugerpreise).</v>
      </c>
      <c r="BP13" s="2" t="str">
        <f t="shared" si="12"/>
        <v>Oregon Department of Forestry</v>
      </c>
      <c r="BQ13" s="2" t="str">
        <f t="shared" si="12"/>
        <v>Oregon Department of Forestry</v>
      </c>
      <c r="BR13" s="2" t="str">
        <f t="shared" si="12"/>
        <v>Luke Forest Statistics</v>
      </c>
      <c r="BS13" s="2" t="str">
        <f aca="true" t="shared" si="13" ref="BS13:CN13">IF(ISBLANK(VLOOKUP(BS$8,MetaData,11,FALSE)),"…",VLOOKUP(BS$8,MetaData,11,FALSE))</f>
        <v>Luke Forest Statistics</v>
      </c>
      <c r="BT13" s="2" t="str">
        <f t="shared" si="13"/>
        <v>Luke Forest Statistics</v>
      </c>
      <c r="BU13" s="2" t="str">
        <f t="shared" si="13"/>
        <v>Luke Forest Statistics</v>
      </c>
      <c r="BV13" s="2" t="str">
        <f t="shared" si="13"/>
        <v>Luke Forest Statistics</v>
      </c>
      <c r="BW13" s="2" t="str">
        <f t="shared" si="13"/>
        <v>Luke Forest Statistics</v>
      </c>
      <c r="BX13" s="2" t="str">
        <f t="shared" si="13"/>
        <v>Luke Forest Statistics</v>
      </c>
      <c r="BY13" s="2" t="str">
        <f t="shared" si="13"/>
        <v>Agristat</v>
      </c>
      <c r="BZ13" s="2" t="str">
        <f t="shared" si="13"/>
        <v>Agristat</v>
      </c>
      <c r="CA13" s="2" t="str">
        <f t="shared" si="13"/>
        <v>Tilastokeskus</v>
      </c>
      <c r="CB13" s="2" t="str">
        <f t="shared" si="13"/>
        <v>MEEM/CGDD/SOeS</v>
      </c>
      <c r="CC13" s="2" t="str">
        <f t="shared" si="13"/>
        <v>MEEM/CGDD/SOeS</v>
      </c>
      <c r="CD13" s="2" t="str">
        <f t="shared" si="13"/>
        <v>https://www.propellets.at/aktuelle-pelletpreise</v>
      </c>
      <c r="CE13" s="2" t="str">
        <f t="shared" si="13"/>
        <v>TimberMart South </v>
      </c>
      <c r="CF13" s="2" t="str">
        <f t="shared" si="13"/>
        <v>Pelletpreis.ch</v>
      </c>
      <c r="CG13" s="2" t="str">
        <f t="shared" si="13"/>
        <v>Random Lengths International</v>
      </c>
      <c r="CH13" s="2" t="str">
        <f t="shared" si="13"/>
        <v>Random Lengths International</v>
      </c>
      <c r="CI13" s="2" t="str">
        <f t="shared" si="13"/>
        <v>Washington Department of Natural Resources</v>
      </c>
      <c r="CJ13" s="2" t="str">
        <f t="shared" si="13"/>
        <v>Washington Department of Natural Resources</v>
      </c>
      <c r="CK13" s="2" t="str">
        <f t="shared" si="13"/>
        <v>Fastmarkets FOEX</v>
      </c>
      <c r="CL13" s="2" t="str">
        <f t="shared" si="13"/>
        <v>Fastmarkets FOEX</v>
      </c>
      <c r="CM13" s="2" t="str">
        <f t="shared" si="13"/>
        <v>The Polish Economic Chamber of the Wood Industry</v>
      </c>
      <c r="CN13" s="2" t="str">
        <f t="shared" si="13"/>
        <v>The Polish Economic Chamber of the Wood Industry</v>
      </c>
    </row>
    <row r="14" spans="4:92" s="4" customFormat="1" ht="12" customHeight="1">
      <c r="D14" s="14"/>
      <c r="E14" s="5" t="s">
        <v>3</v>
      </c>
      <c r="F14" s="4" t="str">
        <f>IF(ISBLANK(VLOOKUP(F$8,MetaData,9,FALSE)),"…",VLOOKUP(F$8,MetaData,9,FALSE))</f>
        <v>Monthly</v>
      </c>
      <c r="G14" s="4" t="str">
        <f aca="true" t="shared" si="14" ref="G14:BR14">IF(ISBLANK(VLOOKUP(G$8,MetaData,9,FALSE)),"…",VLOOKUP(G$8,MetaData,9,FALSE))</f>
        <v>Monthly</v>
      </c>
      <c r="H14" s="4" t="str">
        <f t="shared" si="14"/>
        <v>Monthly</v>
      </c>
      <c r="I14" s="4" t="str">
        <f t="shared" si="14"/>
        <v>Monthly</v>
      </c>
      <c r="J14" s="4" t="str">
        <f t="shared" si="14"/>
        <v>Monthly</v>
      </c>
      <c r="K14" s="4" t="str">
        <f t="shared" si="14"/>
        <v>Monthly</v>
      </c>
      <c r="L14" s="4" t="str">
        <f t="shared" si="14"/>
        <v>Monthly</v>
      </c>
      <c r="M14" s="4" t="str">
        <f t="shared" si="14"/>
        <v>Quarterly</v>
      </c>
      <c r="N14" s="4" t="str">
        <f t="shared" si="14"/>
        <v>Quarterly</v>
      </c>
      <c r="O14" s="4" t="str">
        <f t="shared" si="14"/>
        <v>Monthly</v>
      </c>
      <c r="P14" s="4" t="str">
        <f t="shared" si="14"/>
        <v>Monthly</v>
      </c>
      <c r="Q14" s="4" t="str">
        <f t="shared" si="14"/>
        <v>Monthly</v>
      </c>
      <c r="R14" s="4" t="str">
        <f t="shared" si="14"/>
        <v>Monthly</v>
      </c>
      <c r="S14" s="4" t="str">
        <f t="shared" si="14"/>
        <v>Quarterly</v>
      </c>
      <c r="T14" s="4" t="str">
        <f t="shared" si="14"/>
        <v>Quarterly</v>
      </c>
      <c r="U14" s="4" t="str">
        <f t="shared" si="14"/>
        <v>Quarterly</v>
      </c>
      <c r="V14" s="4" t="str">
        <f t="shared" si="14"/>
        <v>Quarterly</v>
      </c>
      <c r="W14" s="4" t="str">
        <f t="shared" si="14"/>
        <v>Quarterly</v>
      </c>
      <c r="X14" s="4" t="str">
        <f t="shared" si="14"/>
        <v>Monthly</v>
      </c>
      <c r="Y14" s="4" t="str">
        <f t="shared" si="14"/>
        <v>Weekly</v>
      </c>
      <c r="Z14" s="4" t="str">
        <f t="shared" si="14"/>
        <v>Weekly</v>
      </c>
      <c r="AA14" s="4" t="str">
        <f t="shared" si="14"/>
        <v>Weekly</v>
      </c>
      <c r="AB14" s="4" t="str">
        <f t="shared" si="14"/>
        <v>Monthly</v>
      </c>
      <c r="AC14" s="4" t="str">
        <f t="shared" si="14"/>
        <v>Monthly</v>
      </c>
      <c r="AD14" s="4" t="str">
        <f t="shared" si="14"/>
        <v>Monthly</v>
      </c>
      <c r="AE14" s="4" t="str">
        <f t="shared" si="14"/>
        <v>Monthly</v>
      </c>
      <c r="AF14" s="4" t="str">
        <f t="shared" si="14"/>
        <v>Monthly</v>
      </c>
      <c r="AG14" s="4" t="str">
        <f t="shared" si="14"/>
        <v>Quarterly</v>
      </c>
      <c r="AH14" s="4" t="str">
        <f t="shared" si="14"/>
        <v>Quarterly</v>
      </c>
      <c r="AI14" s="4" t="str">
        <f t="shared" si="14"/>
        <v>Quarterly</v>
      </c>
      <c r="AJ14" s="4" t="str">
        <f t="shared" si="14"/>
        <v>Quarterly</v>
      </c>
      <c r="AK14" s="4" t="str">
        <f t="shared" si="14"/>
        <v>Quarterly</v>
      </c>
      <c r="AL14" s="4" t="str">
        <f t="shared" si="14"/>
        <v>Monthly</v>
      </c>
      <c r="AM14" s="4" t="str">
        <f t="shared" si="14"/>
        <v>Monthly</v>
      </c>
      <c r="AN14" s="4" t="str">
        <f t="shared" si="14"/>
        <v>Monthly</v>
      </c>
      <c r="AO14" s="4" t="str">
        <f t="shared" si="14"/>
        <v>Monthly</v>
      </c>
      <c r="AP14" s="4" t="str">
        <f t="shared" si="14"/>
        <v>Monthly</v>
      </c>
      <c r="AQ14" s="4" t="str">
        <f t="shared" si="14"/>
        <v>Monthly</v>
      </c>
      <c r="AR14" s="4" t="str">
        <f t="shared" si="14"/>
        <v>Monthly</v>
      </c>
      <c r="AS14" s="4" t="str">
        <f t="shared" si="14"/>
        <v>Monthly</v>
      </c>
      <c r="AT14" s="4" t="str">
        <f t="shared" si="14"/>
        <v>Monthly</v>
      </c>
      <c r="AU14" s="4" t="str">
        <f t="shared" si="14"/>
        <v>Monthly</v>
      </c>
      <c r="AV14" s="4" t="str">
        <f t="shared" si="14"/>
        <v>Monthly</v>
      </c>
      <c r="AW14" s="4" t="str">
        <f t="shared" si="14"/>
        <v>Monthly </v>
      </c>
      <c r="AX14" s="4" t="str">
        <f t="shared" si="14"/>
        <v>Monthly </v>
      </c>
      <c r="AY14" s="4" t="str">
        <f t="shared" si="14"/>
        <v>Quarterly</v>
      </c>
      <c r="AZ14" s="4" t="str">
        <f t="shared" si="14"/>
        <v>Quarterly</v>
      </c>
      <c r="BA14" s="4" t="str">
        <f t="shared" si="14"/>
        <v>Quarterly</v>
      </c>
      <c r="BB14" s="4" t="str">
        <f t="shared" si="14"/>
        <v>Quarterly</v>
      </c>
      <c r="BC14" s="4" t="str">
        <f t="shared" si="14"/>
        <v>Monthly</v>
      </c>
      <c r="BD14" s="4" t="str">
        <f t="shared" si="14"/>
        <v>Monthly</v>
      </c>
      <c r="BE14" s="4" t="str">
        <f t="shared" si="14"/>
        <v>Monthly</v>
      </c>
      <c r="BF14" s="4" t="str">
        <f t="shared" si="14"/>
        <v>bi-monthly (skipping months)</v>
      </c>
      <c r="BG14" s="4" t="str">
        <f t="shared" si="14"/>
        <v>annual</v>
      </c>
      <c r="BH14" s="4" t="str">
        <f t="shared" si="14"/>
        <v>annual</v>
      </c>
      <c r="BI14" s="4" t="str">
        <f t="shared" si="14"/>
        <v>bi-monthly (averaged into quarters)</v>
      </c>
      <c r="BJ14" s="4" t="str">
        <f t="shared" si="14"/>
        <v>Quarterly</v>
      </c>
      <c r="BK14" s="4" t="str">
        <f t="shared" si="14"/>
        <v>Quarterly</v>
      </c>
      <c r="BL14" s="4" t="str">
        <f t="shared" si="14"/>
        <v>Monthly</v>
      </c>
      <c r="BM14" s="4" t="str">
        <f t="shared" si="14"/>
        <v>Monthly</v>
      </c>
      <c r="BN14" s="4" t="str">
        <f t="shared" si="14"/>
        <v>Monthly</v>
      </c>
      <c r="BO14" s="4" t="str">
        <f t="shared" si="14"/>
        <v>Monthly</v>
      </c>
      <c r="BP14" s="4" t="str">
        <f t="shared" si="14"/>
        <v>Quarterly</v>
      </c>
      <c r="BQ14" s="4" t="str">
        <f t="shared" si="14"/>
        <v>Quarterly</v>
      </c>
      <c r="BR14" s="4" t="str">
        <f t="shared" si="14"/>
        <v>Quarterly</v>
      </c>
      <c r="BS14" s="4" t="str">
        <f aca="true" t="shared" si="15" ref="BS14:CN14">IF(ISBLANK(VLOOKUP(BS$8,MetaData,9,FALSE)),"…",VLOOKUP(BS$8,MetaData,9,FALSE))</f>
        <v>Quarterly</v>
      </c>
      <c r="BT14" s="4" t="str">
        <f t="shared" si="15"/>
        <v>Quarterly</v>
      </c>
      <c r="BU14" s="4" t="str">
        <f t="shared" si="15"/>
        <v>Monthly</v>
      </c>
      <c r="BV14" s="4" t="str">
        <f t="shared" si="15"/>
        <v>Monthly</v>
      </c>
      <c r="BW14" s="4" t="str">
        <f t="shared" si="15"/>
        <v>Monthly</v>
      </c>
      <c r="BX14" s="4" t="str">
        <f t="shared" si="15"/>
        <v>Monthly</v>
      </c>
      <c r="BY14" s="4" t="str">
        <f t="shared" si="15"/>
        <v>annual</v>
      </c>
      <c r="BZ14" s="4" t="str">
        <f t="shared" si="15"/>
        <v>annual</v>
      </c>
      <c r="CA14" s="4" t="str">
        <f t="shared" si="15"/>
        <v>Quarterly</v>
      </c>
      <c r="CB14" s="4" t="str">
        <f t="shared" si="15"/>
        <v>Monthly</v>
      </c>
      <c r="CC14" s="4" t="str">
        <f t="shared" si="15"/>
        <v>Monthly</v>
      </c>
      <c r="CD14" s="4" t="str">
        <f t="shared" si="15"/>
        <v>Monthly</v>
      </c>
      <c r="CE14" s="4" t="str">
        <f t="shared" si="15"/>
        <v>Quarterly</v>
      </c>
      <c r="CF14" s="4" t="str">
        <f t="shared" si="15"/>
        <v>Monthly</v>
      </c>
      <c r="CG14" s="4" t="str">
        <f t="shared" si="15"/>
        <v>Weekly</v>
      </c>
      <c r="CH14" s="4" t="str">
        <f t="shared" si="15"/>
        <v>Weekly</v>
      </c>
      <c r="CI14" s="4" t="str">
        <f t="shared" si="15"/>
        <v>Monthly</v>
      </c>
      <c r="CJ14" s="4" t="str">
        <f t="shared" si="15"/>
        <v>Monthly</v>
      </c>
      <c r="CK14" s="4" t="str">
        <f t="shared" si="15"/>
        <v>Monthly</v>
      </c>
      <c r="CL14" s="4" t="str">
        <f t="shared" si="15"/>
        <v>Monthly</v>
      </c>
      <c r="CM14" s="4" t="str">
        <f t="shared" si="15"/>
        <v>Quarterly</v>
      </c>
      <c r="CN14" s="4" t="str">
        <f t="shared" si="15"/>
        <v>Quarterly</v>
      </c>
    </row>
    <row r="15" spans="4:92" s="2" customFormat="1" ht="12.75">
      <c r="D15" s="12"/>
      <c r="E15" s="5" t="s">
        <v>4</v>
      </c>
      <c r="F15" s="2" t="str">
        <f>IF(ISBLANK(VLOOKUP(F$8,MetaData,10,FALSE)),"…",VLOOKUP(F$8,MetaData,10,FALSE))</f>
        <v>Euro/m3</v>
      </c>
      <c r="G15" s="2" t="str">
        <f aca="true" t="shared" si="16" ref="G15:BR15">IF(ISBLANK(VLOOKUP(G$8,MetaData,10,FALSE)),"…",VLOOKUP(G$8,MetaData,10,FALSE))</f>
        <v>Euro/m3</v>
      </c>
      <c r="H15" s="2" t="str">
        <f t="shared" si="16"/>
        <v>Euro/m3</v>
      </c>
      <c r="I15" s="2" t="str">
        <f t="shared" si="16"/>
        <v>Index 2015=100</v>
      </c>
      <c r="J15" s="2" t="str">
        <f t="shared" si="16"/>
        <v>Index 2015=100</v>
      </c>
      <c r="K15" s="2" t="str">
        <f t="shared" si="16"/>
        <v>Index 2015=100</v>
      </c>
      <c r="L15" s="2" t="str">
        <f t="shared" si="16"/>
        <v>Index 2015=100</v>
      </c>
      <c r="M15" s="2" t="str">
        <f t="shared" si="16"/>
        <v>$ / 1000 Board ft </v>
      </c>
      <c r="N15" s="2" t="str">
        <f t="shared" si="16"/>
        <v>$ / 1000 Board ft 1/4" (International)</v>
      </c>
      <c r="O15" s="2" t="str">
        <f t="shared" si="16"/>
        <v>Kronor/m3</v>
      </c>
      <c r="P15" s="2" t="str">
        <f t="shared" si="16"/>
        <v>Kronor/m3</v>
      </c>
      <c r="Q15" s="2" t="str">
        <f t="shared" si="16"/>
        <v>$ / 1000 Board ft </v>
      </c>
      <c r="R15" s="2" t="str">
        <f t="shared" si="16"/>
        <v>$ / 1000 Sq. ft</v>
      </c>
      <c r="S15" s="2" t="str">
        <f t="shared" si="16"/>
        <v>Euros/m3</v>
      </c>
      <c r="T15" s="2" t="str">
        <f t="shared" si="16"/>
        <v>Euros/m3</v>
      </c>
      <c r="U15" s="2" t="str">
        <f t="shared" si="16"/>
        <v>Euros/m3</v>
      </c>
      <c r="V15" s="2" t="str">
        <f t="shared" si="16"/>
        <v>Euros/m3</v>
      </c>
      <c r="W15" s="2" t="str">
        <f t="shared" si="16"/>
        <v>Tolar/m3</v>
      </c>
      <c r="X15" s="2" t="str">
        <f t="shared" si="16"/>
        <v>Index 2015=100</v>
      </c>
      <c r="Y15" s="2" t="str">
        <f t="shared" si="16"/>
        <v>$ / 1000 Board ft </v>
      </c>
      <c r="Z15" s="2" t="str">
        <f t="shared" si="16"/>
        <v>$ / 1000 Board ft </v>
      </c>
      <c r="AA15" s="2" t="str">
        <f t="shared" si="16"/>
        <v>$ / 1000 Board ft </v>
      </c>
      <c r="AB15" s="2" t="str">
        <f t="shared" si="16"/>
        <v>Index 2015=100</v>
      </c>
      <c r="AC15" s="2" t="str">
        <f t="shared" si="16"/>
        <v>Index 2015=100</v>
      </c>
      <c r="AD15" s="2" t="str">
        <f t="shared" si="16"/>
        <v>Euro/m3</v>
      </c>
      <c r="AE15" s="2" t="str">
        <f t="shared" si="16"/>
        <v>Euro/m3</v>
      </c>
      <c r="AF15" s="2" t="str">
        <f t="shared" si="16"/>
        <v>Euro/m3</v>
      </c>
      <c r="AG15" s="2" t="str">
        <f t="shared" si="16"/>
        <v>Kronor/MWh </v>
      </c>
      <c r="AH15" s="2" t="str">
        <f t="shared" si="16"/>
        <v>Kronor/MWh </v>
      </c>
      <c r="AI15" s="2" t="str">
        <f t="shared" si="16"/>
        <v>Kronor/MWh </v>
      </c>
      <c r="AJ15" s="2" t="str">
        <f t="shared" si="16"/>
        <v>Kronor/MWh </v>
      </c>
      <c r="AK15" s="2" t="str">
        <f t="shared" si="16"/>
        <v>Kronor/MWh </v>
      </c>
      <c r="AL15" s="2" t="str">
        <f t="shared" si="16"/>
        <v>$ / 1000 Sq. ft </v>
      </c>
      <c r="AM15" s="2" t="str">
        <f t="shared" si="16"/>
        <v>$ / 1000 Sq. ft </v>
      </c>
      <c r="AN15" s="2" t="str">
        <f t="shared" si="16"/>
        <v>Euro/m3</v>
      </c>
      <c r="AO15" s="2" t="str">
        <f t="shared" si="16"/>
        <v>Euro/m3</v>
      </c>
      <c r="AP15" s="2" t="str">
        <f t="shared" si="16"/>
        <v>Euro/m3</v>
      </c>
      <c r="AQ15" s="2" t="str">
        <f t="shared" si="16"/>
        <v>Euro/m3</v>
      </c>
      <c r="AR15" s="2" t="str">
        <f t="shared" si="16"/>
        <v>Euro/m3</v>
      </c>
      <c r="AS15" s="2" t="str">
        <f t="shared" si="16"/>
        <v>Euro/m3</v>
      </c>
      <c r="AT15" s="2" t="str">
        <f t="shared" si="16"/>
        <v>Euro/m3</v>
      </c>
      <c r="AU15" s="2" t="str">
        <f t="shared" si="16"/>
        <v>Euro/m3</v>
      </c>
      <c r="AV15" s="2" t="str">
        <f t="shared" si="16"/>
        <v>Euro/m3</v>
      </c>
      <c r="AW15" s="2" t="str">
        <f t="shared" si="16"/>
        <v>Euro/m3</v>
      </c>
      <c r="AX15" s="2" t="str">
        <f t="shared" si="16"/>
        <v>Euro/m3</v>
      </c>
      <c r="AY15" s="2" t="str">
        <f t="shared" si="16"/>
        <v>Czech Koruna/m3</v>
      </c>
      <c r="AZ15" s="2" t="str">
        <f t="shared" si="16"/>
        <v>Czech Koruna/m3</v>
      </c>
      <c r="BA15" s="2" t="str">
        <f t="shared" si="16"/>
        <v>Czech Koruna/m3</v>
      </c>
      <c r="BB15" s="2" t="str">
        <f t="shared" si="16"/>
        <v>Czech Koruna/m3</v>
      </c>
      <c r="BC15" s="2" t="str">
        <f t="shared" si="16"/>
        <v>Euro/m3</v>
      </c>
      <c r="BD15" s="2" t="str">
        <f t="shared" si="16"/>
        <v>Euro/m3</v>
      </c>
      <c r="BE15" s="2" t="str">
        <f t="shared" si="16"/>
        <v>Euro/m3</v>
      </c>
      <c r="BF15" s="2" t="str">
        <f t="shared" si="16"/>
        <v>CHF/m3</v>
      </c>
      <c r="BG15" s="2" t="str">
        <f t="shared" si="16"/>
        <v>CHF/fm3</v>
      </c>
      <c r="BH15" s="2" t="str">
        <f t="shared" si="16"/>
        <v>CHF/Rm</v>
      </c>
      <c r="BI15" s="2" t="str">
        <f t="shared" si="16"/>
        <v>CHF/m3</v>
      </c>
      <c r="BJ15" s="2" t="str">
        <f t="shared" si="16"/>
        <v>CDN$/m3</v>
      </c>
      <c r="BK15" s="2" t="str">
        <f t="shared" si="16"/>
        <v>CDN$/m3</v>
      </c>
      <c r="BL15" s="2" t="str">
        <f t="shared" si="16"/>
        <v>CDN$/m3</v>
      </c>
      <c r="BM15" s="2" t="str">
        <f t="shared" si="16"/>
        <v>CDN$/m3</v>
      </c>
      <c r="BN15" s="2" t="str">
        <f t="shared" si="16"/>
        <v>Index 2015=100</v>
      </c>
      <c r="BO15" s="2" t="str">
        <f t="shared" si="16"/>
        <v>Index 2015=100</v>
      </c>
      <c r="BP15" s="2" t="str">
        <f t="shared" si="16"/>
        <v>$/1000 board feet (west side Scribner)</v>
      </c>
      <c r="BQ15" s="2" t="str">
        <f t="shared" si="16"/>
        <v>$/1000 board feet (west side Scribner)</v>
      </c>
      <c r="BR15" s="2" t="str">
        <f t="shared" si="16"/>
        <v>SEK/m3</v>
      </c>
      <c r="BS15" s="2" t="str">
        <f aca="true" t="shared" si="17" ref="BS15:CN15">IF(ISBLANK(VLOOKUP(BS$8,MetaData,10,FALSE)),"…",VLOOKUP(BS$8,MetaData,10,FALSE))</f>
        <v>SEK/m3</v>
      </c>
      <c r="BT15" s="2" t="str">
        <f t="shared" si="17"/>
        <v>SEK/m3</v>
      </c>
      <c r="BU15" s="2" t="str">
        <f t="shared" si="17"/>
        <v>NOK/m3</v>
      </c>
      <c r="BV15" s="2" t="str">
        <f t="shared" si="17"/>
        <v>NOK/m3</v>
      </c>
      <c r="BW15" s="2" t="str">
        <f t="shared" si="17"/>
        <v>NOK/m3</v>
      </c>
      <c r="BX15" s="2" t="str">
        <f t="shared" si="17"/>
        <v>EUR/m3</v>
      </c>
      <c r="BY15" s="2" t="str">
        <f t="shared" si="17"/>
        <v>CHF/t atro</v>
      </c>
      <c r="BZ15" s="2" t="str">
        <f t="shared" si="17"/>
        <v>CHF/t atro</v>
      </c>
      <c r="CA15" s="2" t="str">
        <f t="shared" si="17"/>
        <v>€/tonnes</v>
      </c>
      <c r="CB15" s="2" t="str">
        <f t="shared" si="17"/>
        <v>€/tonnes</v>
      </c>
      <c r="CC15" s="2" t="str">
        <f t="shared" si="17"/>
        <v>€/tonnes</v>
      </c>
      <c r="CD15" s="2" t="str">
        <f t="shared" si="17"/>
        <v>€/tonnes</v>
      </c>
      <c r="CE15" s="2" t="str">
        <f t="shared" si="17"/>
        <v>$/ton</v>
      </c>
      <c r="CF15" s="2" t="str">
        <f t="shared" si="17"/>
        <v>CHF/tonne (5000kg bulk price)</v>
      </c>
      <c r="CG15" s="2" t="str">
        <f t="shared" si="17"/>
        <v>$/ 1000 board feet</v>
      </c>
      <c r="CH15" s="2" t="str">
        <f t="shared" si="17"/>
        <v>$/ 1000 board feet</v>
      </c>
      <c r="CI15" s="2" t="str">
        <f t="shared" si="17"/>
        <v>$ / 1000 board feet (west side Scribner)</v>
      </c>
      <c r="CJ15" s="2" t="str">
        <f t="shared" si="17"/>
        <v>$ / 1000 board feet (west side Scribner)</v>
      </c>
      <c r="CK15" s="2" t="str">
        <f t="shared" si="17"/>
        <v>€/m3</v>
      </c>
      <c r="CL15" s="2" t="str">
        <f t="shared" si="17"/>
        <v>€/m3</v>
      </c>
      <c r="CM15" s="2" t="str">
        <f t="shared" si="17"/>
        <v>PLN/m3</v>
      </c>
      <c r="CN15" s="2" t="str">
        <f t="shared" si="17"/>
        <v>PLN/m3</v>
      </c>
    </row>
    <row r="16" spans="4:92" s="2" customFormat="1" ht="12.75">
      <c r="D16" s="12"/>
      <c r="E16" s="5" t="s">
        <v>30</v>
      </c>
      <c r="F16" s="2" t="str">
        <f>IF(ISBLANK(VLOOKUP(F$8,MetaData,8,FALSE)),"…",VLOOKUP(F$8,MetaData,8,FALSE))</f>
        <v>Roadside price</v>
      </c>
      <c r="G16" s="2" t="str">
        <f aca="true" t="shared" si="18" ref="G16:BR16">IF(ISBLANK(VLOOKUP(G$8,MetaData,8,FALSE)),"…",VLOOKUP(G$8,MetaData,8,FALSE))</f>
        <v>Roadside price</v>
      </c>
      <c r="H16" s="2" t="str">
        <f t="shared" si="18"/>
        <v>Roadside price</v>
      </c>
      <c r="I16" s="2" t="str">
        <f t="shared" si="18"/>
        <v>Producer price index of forest products from public forest without VAT</v>
      </c>
      <c r="J16" s="2" t="str">
        <f t="shared" si="18"/>
        <v>Producer price index of forest products from public forest without VAT</v>
      </c>
      <c r="K16" s="2" t="str">
        <f t="shared" si="18"/>
        <v>Producer price index of forest products from public forest without VAT</v>
      </c>
      <c r="L16" s="2" t="str">
        <f t="shared" si="18"/>
        <v>Producer price index of forest products from public forest without VAT</v>
      </c>
      <c r="M16" s="2" t="str">
        <f t="shared" si="18"/>
        <v>From beginning to 2013 4th quarter: 1/4" (International), Northwest Pennsylvania (average prices paid at Mill, grade High F1+ logs) after that 1/4" (International), Norhtwest Pennsylvania (stumpage prices)</v>
      </c>
      <c r="N16" s="2" t="str">
        <f t="shared" si="18"/>
        <v>From beginning to 2013 4th quarter: 1/4" (International), Northwest Pennsylvania (average prices paid at Mill, grade High F1+ logs) after that 1/4" (International), Norhtwest Pennsylvania (stumpage prices)</v>
      </c>
      <c r="O16" s="2" t="str">
        <f t="shared" si="18"/>
        <v>Redwood, average prices, FOB prices, exports</v>
      </c>
      <c r="P16" s="2" t="str">
        <f t="shared" si="18"/>
        <v>Whitewood, average prices, FOB, exports</v>
      </c>
      <c r="Q16" s="2" t="str">
        <f t="shared" si="18"/>
        <v>Composite Lumber</v>
      </c>
      <c r="R16" s="2" t="str">
        <f t="shared" si="18"/>
        <v>…</v>
      </c>
      <c r="S16" s="2" t="str">
        <f t="shared" si="18"/>
        <v>F-B1</v>
      </c>
      <c r="T16" s="2" t="str">
        <f t="shared" si="18"/>
        <v>Choix 2-madriers/bastaigns-longeur 3 a 5m</v>
      </c>
      <c r="U16" s="2" t="str">
        <f t="shared" si="18"/>
        <v>Frises Choix QF1a - 60 à 90 cm</v>
      </c>
      <c r="V16" s="2" t="str">
        <f t="shared" si="18"/>
        <v>Plaquette Industrielle (plaquettes de scierie), at the factory</v>
      </c>
      <c r="W16" s="2" t="str">
        <f t="shared" si="18"/>
        <v>…</v>
      </c>
      <c r="X16" s="2" t="str">
        <f t="shared" si="18"/>
        <v>Domestically produced beech sawnwood, producer price, greater than 3 meters in length, 26-32mm thickness (Buchenschnittholz, D. 26 - 32 mm, L. 3 m u.l.)</v>
      </c>
      <c r="Y16" s="2" t="str">
        <f t="shared" si="18"/>
        <v>North Central, #1&amp;2 White, 4/4, #1 common (Kiln Dried Gross Tally)</v>
      </c>
      <c r="Z16" s="2" t="str">
        <f t="shared" si="18"/>
        <v>Appalachian Area 1, 4/4, #1 common (Kiln Dried Gross Tally)</v>
      </c>
      <c r="AA16" s="2" t="str">
        <f t="shared" si="18"/>
        <v>Appalachian, 4/4, #1 common (Kiln Dried Gross Tally)</v>
      </c>
      <c r="AB16" s="2" t="str">
        <f t="shared" si="18"/>
        <v>Chemische Halbstoffe aus Holz (Natron -Oder Sulfatzellstoff) ohne solche zum Auflösen</v>
      </c>
      <c r="AC16" s="2" t="str">
        <f t="shared" si="18"/>
        <v>Producer price index of forest products from public forest without VAT</v>
      </c>
      <c r="AD16" s="2" t="str">
        <f t="shared" si="18"/>
        <v>Roadside price</v>
      </c>
      <c r="AE16" s="2" t="str">
        <f t="shared" si="18"/>
        <v>Roadside price</v>
      </c>
      <c r="AF16" s="2" t="str">
        <f t="shared" si="18"/>
        <v>Roadside price</v>
      </c>
      <c r="AG16" s="2" t="str">
        <f t="shared" si="18"/>
        <v>Industry (industry),  SEK / MWh average price,  current prices excluding tax</v>
      </c>
      <c r="AH16" s="2" t="str">
        <f t="shared" si="18"/>
        <v>Power Station (Varmeverk), SEK / MWh average price,  current prices excluding tax</v>
      </c>
      <c r="AI16" s="2" t="str">
        <f t="shared" si="18"/>
        <v>Industry (industry), SEK / MWh average price,  current prices excluding tax</v>
      </c>
      <c r="AJ16" s="2" t="str">
        <f t="shared" si="18"/>
        <v>Power Station (Varmeverk), SEK / MWh average price,  current prices excluding tax</v>
      </c>
      <c r="AK16" s="2" t="str">
        <f t="shared" si="18"/>
        <v>Densified wood fuels, SEK / MWh average price,  current prices excluding tax</v>
      </c>
      <c r="AL16" s="2" t="str">
        <f t="shared" si="18"/>
        <v>Western, 3/8", interior underlayment (FOB mill)</v>
      </c>
      <c r="AM16" s="2" t="str">
        <f t="shared" si="18"/>
        <v>North Central 7/16", (FOB mill)</v>
      </c>
      <c r="AN16" s="2" t="str">
        <f t="shared" si="18"/>
        <v>Average prices at roadside in state forests, top diameter &gt;= 20 cm</v>
      </c>
      <c r="AO16" s="2" t="str">
        <f t="shared" si="18"/>
        <v>Average prices at roadside in state forests, top diameter &gt;= 20 cm</v>
      </c>
      <c r="AP16" s="2" t="str">
        <f t="shared" si="18"/>
        <v>Average prices at roadside in state forests, top diameter &gt;= 18 cm</v>
      </c>
      <c r="AQ16" s="2" t="str">
        <f t="shared" si="18"/>
        <v>Average prices at roadside in state forests, top diameter &gt;= 18 cm</v>
      </c>
      <c r="AR16" s="2" t="str">
        <f t="shared" si="18"/>
        <v>Average prices at roadside in state forests, top diameter &gt;= 18 cm</v>
      </c>
      <c r="AS16" s="2" t="str">
        <f t="shared" si="18"/>
        <v>Average prices at roadside in state forests, top diameter &gt;= 20 cm</v>
      </c>
      <c r="AT16" s="2" t="str">
        <f t="shared" si="18"/>
        <v>Average prices at roadside in state forests, top diameter &gt;= 20 cm</v>
      </c>
      <c r="AU16" s="2" t="str">
        <f t="shared" si="18"/>
        <v>Free roadside underbark, Kl. B Media  2b (Short logs=Blochholz)</v>
      </c>
      <c r="AV16" s="2" t="str">
        <f t="shared" si="18"/>
        <v>Free roadside underbark, Kl. B 3 short logs (Blochholz Buche)</v>
      </c>
      <c r="AW16" s="2" t="str">
        <f t="shared" si="18"/>
        <v>Free roadside underbark, for chemical pulp (Faserholz)</v>
      </c>
      <c r="AX16" s="2" t="str">
        <f t="shared" si="18"/>
        <v>Free roadside underbark, for mechanical pulp - groundwood (Schleifholz)</v>
      </c>
      <c r="AY16" s="2" t="str">
        <f t="shared" si="18"/>
        <v>Roadside, average price without VAT, sawlogs (class III), quality A/B  </v>
      </c>
      <c r="AZ16" s="2" t="str">
        <f t="shared" si="18"/>
        <v>Roadside, average price without VAT, class V  </v>
      </c>
      <c r="BA16" s="2" t="str">
        <f t="shared" si="18"/>
        <v>Roadside, average price without VAT, class VI </v>
      </c>
      <c r="BB16" s="2" t="str">
        <f t="shared" si="18"/>
        <v>Roadside, average price without VAT, sawlogs (class III), quality A/B  </v>
      </c>
      <c r="BC16" s="2" t="str">
        <f t="shared" si="18"/>
        <v>Roadside, average price without VAT  </v>
      </c>
      <c r="BD16" s="2" t="str">
        <f t="shared" si="18"/>
        <v>Roadside, average price without VAT  </v>
      </c>
      <c r="BE16" s="2" t="str">
        <f t="shared" si="18"/>
        <v>Roadside, average price without VAT. Includes wood chips, excludes wood charcoal</v>
      </c>
      <c r="BF16" s="2" t="str">
        <f t="shared" si="18"/>
        <v>delivered (until 2015 was roadside), average price without VAT, overbark, m3 measured underbark, L1 4 B=billlet 40-49 B</v>
      </c>
      <c r="BG16" s="2" t="str">
        <f t="shared" si="18"/>
        <v>delivered (until 2015 was roadside), average price without VAT, overbark, m3 measured underbark, 4 B minimum length 3m  (measured Fm3 - solid meter)</v>
      </c>
      <c r="BH16" s="2" t="str">
        <f t="shared" si="18"/>
        <v>roadside, average price without VAT, quarters </v>
      </c>
      <c r="BI16" s="2" t="str">
        <f t="shared" si="18"/>
        <v>Planks for crates (5), wide, airdried (prices exclude drying)</v>
      </c>
      <c r="BJ16" s="2" t="str">
        <f t="shared" si="18"/>
        <v>BC Coast, Grade "L" (chosen for highest volume)</v>
      </c>
      <c r="BK16" s="2" t="str">
        <f t="shared" si="18"/>
        <v>BC Coast, Grade "J" (based on highest volume)</v>
      </c>
      <c r="BL16" s="2" t="str">
        <f t="shared" si="18"/>
        <v>BC Interior (highest volume)</v>
      </c>
      <c r="BM16" s="2" t="str">
        <f t="shared" si="18"/>
        <v>BC Interior (only pulpwood)</v>
      </c>
      <c r="BN16" s="2" t="str">
        <f t="shared" si="18"/>
        <v>Domestically produced spruce and fir</v>
      </c>
      <c r="BO16" s="2" t="str">
        <f t="shared" si="18"/>
        <v>Finger-jointed structural timber (Konstruktionsvollholz)</v>
      </c>
      <c r="BP16" s="2" t="str">
        <f t="shared" si="18"/>
        <v>Region 1 - Northwest Oregon &amp; Willamette, Domestically Processed Logs (Delivered to a mill; "Pond Value), Grade 2S</v>
      </c>
      <c r="BQ16" s="2" t="str">
        <f t="shared" si="18"/>
        <v>Region 1 - Northwest Oregon &amp; Willamette, Domestically Processed Logs (Delivered to a mill; "Pond Value), Grade 2S</v>
      </c>
      <c r="BR16" s="2" t="str">
        <f t="shared" si="18"/>
        <v>Roadside prices of roundwood, SEK/m3 u. b.</v>
      </c>
      <c r="BS16" s="2" t="str">
        <f aca="true" t="shared" si="19" ref="BS16:CN16">IF(ISBLANK(VLOOKUP(BS$8,MetaData,8,FALSE)),"…",VLOOKUP(BS$8,MetaData,8,FALSE))</f>
        <v>Roadside prices of roundwood Sek/m3 u. b.</v>
      </c>
      <c r="BT16" s="2" t="str">
        <f t="shared" si="19"/>
        <v>Roadside prices of roundwood Sek/m3 u. b.</v>
      </c>
      <c r="BU16" s="2" t="str">
        <f t="shared" si="19"/>
        <v>Roadside prices of roundwood NOK/m3 u. b.</v>
      </c>
      <c r="BV16" s="2" t="str">
        <f t="shared" si="19"/>
        <v>Roadside prices of roundwood NOK/m3 u. b.</v>
      </c>
      <c r="BW16" s="2" t="str">
        <f t="shared" si="19"/>
        <v>Roadside prices of roundwood NOK/m3 u. b.</v>
      </c>
      <c r="BX16" s="2" t="str">
        <f t="shared" si="19"/>
        <v>Roadside prices of roundwood EUR/m3 u. b.</v>
      </c>
      <c r="BY16" s="2" t="str">
        <f t="shared" si="19"/>
        <v>Category SN1</v>
      </c>
      <c r="BZ16" s="2" t="str">
        <f t="shared" si="19"/>
        <v>for panels, category PN1</v>
      </c>
      <c r="CA16" s="2" t="str">
        <f t="shared" si="19"/>
        <v>Wood pellet single-family use, Class I, The price includes transportation from the factory to home, approx. 100 km circulation. Delivery batch size; 5 tons. The pellet size is 6-8 mm. (price included VAT). Q1=February, Q2=May, Q3=August, Q4=November.</v>
      </c>
      <c r="CB16" s="2" t="str">
        <f t="shared" si="19"/>
        <v>One ton of wood pellets in bulk. Wood pellets, average price for a household in euros (BULK).</v>
      </c>
      <c r="CC16" s="2" t="str">
        <f t="shared" si="19"/>
        <v>One ton of wood pellets in bags. Wood pellets, average price for a household in euros (BAGS).</v>
      </c>
      <c r="CD16" s="2" t="str">
        <f t="shared" si="19"/>
        <v>Since 2006 Propellets survey the price, before it is it the selling price of Genol, the biggest Austrian trader.</v>
      </c>
      <c r="CE16" s="2" t="str">
        <f t="shared" si="19"/>
        <v>average price, stumpage</v>
      </c>
      <c r="CF16" s="2" t="str">
        <f t="shared" si="19"/>
        <v>Delivered price including VAT. Based on purchase of 5000 kilograms.</v>
      </c>
      <c r="CG16" s="2" t="str">
        <f t="shared" si="19"/>
        <v>Imports of Western S-P-F #2 grade and better, 2X4.  Shipments from Prince George B.C.</v>
      </c>
      <c r="CH16" s="2" t="str">
        <f t="shared" si="19"/>
        <v>Imports of Western S-P-F Stud, 2X4.  Shipments from Prince George B.C.</v>
      </c>
      <c r="CI16" s="2" t="str">
        <f t="shared" si="19"/>
        <v>Mill log price, domestically produced, coast marketing area, #2 grade sawlogs</v>
      </c>
      <c r="CJ16" s="2" t="str">
        <f t="shared" si="19"/>
        <v>Mill log price, domestically produced, coast marketing area, #3 grade sawlogs</v>
      </c>
      <c r="CK16" s="2" t="str">
        <f t="shared" si="19"/>
        <v>PIX Sawn Timber Pine FAS Finland EUR/m³</v>
      </c>
      <c r="CL16" s="2" t="str">
        <f t="shared" si="19"/>
        <v>PIX Sawn Timber Spruce FAS Finland EUR/m³</v>
      </c>
      <c r="CM16" s="2" t="str">
        <f t="shared" si="19"/>
        <v>Roundwood standing in the forest price. Large size wood with no choice of class, i.e. general purpose, </v>
      </c>
      <c r="CN16" s="2" t="str">
        <f t="shared" si="19"/>
        <v>Roundwood standing in the forest price. Large size wood with no choice of class, i.e. general purpose, </v>
      </c>
    </row>
    <row r="17" spans="3:5" s="15" customFormat="1" ht="13.5" thickBot="1">
      <c r="C17" s="15" t="s">
        <v>26</v>
      </c>
      <c r="D17" s="16" t="s">
        <v>5</v>
      </c>
      <c r="E17" s="16" t="s">
        <v>88</v>
      </c>
    </row>
    <row r="18" spans="2:200" ht="12.75">
      <c r="B18" s="52" t="s">
        <v>178</v>
      </c>
      <c r="C18" s="2" t="s">
        <v>179</v>
      </c>
      <c r="D18" s="74">
        <v>1960</v>
      </c>
      <c r="E18" s="74" t="s">
        <v>12</v>
      </c>
      <c r="GP18" s="54"/>
      <c r="GQ18" s="54"/>
      <c r="GR18" s="54"/>
    </row>
    <row r="19" spans="2:200" ht="12.75">
      <c r="B19" s="1"/>
      <c r="C19" s="2" t="s">
        <v>179</v>
      </c>
      <c r="D19" s="74">
        <v>1960</v>
      </c>
      <c r="E19" s="74" t="s">
        <v>13</v>
      </c>
      <c r="GP19" s="54"/>
      <c r="GQ19" s="54"/>
      <c r="GR19" s="54"/>
    </row>
    <row r="20" spans="2:200" ht="12.75">
      <c r="B20" s="1"/>
      <c r="C20" s="2" t="s">
        <v>179</v>
      </c>
      <c r="D20" s="74">
        <v>1960</v>
      </c>
      <c r="E20" s="74" t="s">
        <v>14</v>
      </c>
      <c r="GP20" s="54"/>
      <c r="GQ20" s="54"/>
      <c r="GR20" s="54"/>
    </row>
    <row r="21" spans="2:200" ht="12.75">
      <c r="B21" s="1"/>
      <c r="C21" s="2" t="s">
        <v>179</v>
      </c>
      <c r="D21" s="74">
        <v>1960</v>
      </c>
      <c r="E21" s="74" t="s">
        <v>15</v>
      </c>
      <c r="GP21" s="54"/>
      <c r="GQ21" s="54"/>
      <c r="GR21" s="54"/>
    </row>
    <row r="22" spans="2:200" ht="12.75">
      <c r="B22" s="1"/>
      <c r="C22" s="2" t="s">
        <v>179</v>
      </c>
      <c r="D22" s="74">
        <v>1960</v>
      </c>
      <c r="E22" s="74" t="s">
        <v>16</v>
      </c>
      <c r="GP22" s="54"/>
      <c r="GQ22" s="54"/>
      <c r="GR22" s="54"/>
    </row>
    <row r="23" spans="2:200" ht="12.75">
      <c r="B23" s="1"/>
      <c r="C23" s="2" t="s">
        <v>179</v>
      </c>
      <c r="D23" s="74">
        <v>1960</v>
      </c>
      <c r="E23" s="74" t="s">
        <v>17</v>
      </c>
      <c r="GP23" s="54"/>
      <c r="GQ23" s="54"/>
      <c r="GR23" s="54"/>
    </row>
    <row r="24" spans="2:200" ht="12.75">
      <c r="B24" s="1"/>
      <c r="C24" s="2" t="s">
        <v>179</v>
      </c>
      <c r="D24" s="74">
        <v>1960</v>
      </c>
      <c r="E24" s="74" t="s">
        <v>18</v>
      </c>
      <c r="GP24" s="54"/>
      <c r="GQ24" s="54"/>
      <c r="GR24" s="54"/>
    </row>
    <row r="25" spans="2:200" ht="12.75">
      <c r="B25" s="1"/>
      <c r="C25" s="2" t="s">
        <v>179</v>
      </c>
      <c r="D25" s="74">
        <v>1960</v>
      </c>
      <c r="E25" s="74" t="s">
        <v>19</v>
      </c>
      <c r="GP25" s="54"/>
      <c r="GQ25" s="54"/>
      <c r="GR25" s="54"/>
    </row>
    <row r="26" spans="2:200" ht="12.75">
      <c r="B26" s="1"/>
      <c r="C26" s="2" t="s">
        <v>179</v>
      </c>
      <c r="D26" s="74">
        <v>1960</v>
      </c>
      <c r="E26" s="74" t="s">
        <v>20</v>
      </c>
      <c r="GP26" s="54"/>
      <c r="GQ26" s="54"/>
      <c r="GR26" s="54"/>
    </row>
    <row r="27" spans="2:200" ht="12.75">
      <c r="B27" s="1"/>
      <c r="C27" s="2" t="s">
        <v>179</v>
      </c>
      <c r="D27" s="74">
        <v>1960</v>
      </c>
      <c r="E27" s="74" t="s">
        <v>21</v>
      </c>
      <c r="GP27" s="54"/>
      <c r="GQ27" s="54"/>
      <c r="GR27" s="54"/>
    </row>
    <row r="28" spans="2:200" ht="12.75">
      <c r="B28" s="1"/>
      <c r="C28" s="2" t="s">
        <v>179</v>
      </c>
      <c r="D28" s="74">
        <v>1960</v>
      </c>
      <c r="E28" s="74" t="s">
        <v>22</v>
      </c>
      <c r="GP28" s="54"/>
      <c r="GQ28" s="54"/>
      <c r="GR28" s="54"/>
    </row>
    <row r="29" spans="2:200" ht="12.75">
      <c r="B29" s="1"/>
      <c r="C29" s="2" t="s">
        <v>179</v>
      </c>
      <c r="D29" s="74">
        <v>1960</v>
      </c>
      <c r="E29" s="74" t="s">
        <v>23</v>
      </c>
      <c r="GP29" s="54"/>
      <c r="GQ29" s="54"/>
      <c r="GR29" s="54"/>
    </row>
    <row r="30" spans="2:200" ht="12.75">
      <c r="B30" s="1"/>
      <c r="C30" s="2" t="s">
        <v>179</v>
      </c>
      <c r="D30" s="74">
        <v>1961</v>
      </c>
      <c r="E30" s="74" t="s">
        <v>12</v>
      </c>
      <c r="GP30" s="54"/>
      <c r="GQ30" s="54"/>
      <c r="GR30" s="54"/>
    </row>
    <row r="31" spans="2:200" ht="12.75">
      <c r="B31" s="1"/>
      <c r="C31" s="2" t="s">
        <v>179</v>
      </c>
      <c r="D31" s="74">
        <v>1961</v>
      </c>
      <c r="E31" s="74" t="s">
        <v>13</v>
      </c>
      <c r="GP31" s="54"/>
      <c r="GQ31" s="54"/>
      <c r="GR31" s="54"/>
    </row>
    <row r="32" spans="2:200" ht="12.75">
      <c r="B32" s="1"/>
      <c r="C32" s="2" t="s">
        <v>179</v>
      </c>
      <c r="D32" s="74">
        <v>1961</v>
      </c>
      <c r="E32" s="74" t="s">
        <v>14</v>
      </c>
      <c r="GP32" s="54"/>
      <c r="GQ32" s="54"/>
      <c r="GR32" s="54"/>
    </row>
    <row r="33" spans="2:200" ht="12.75">
      <c r="B33" s="1"/>
      <c r="C33" s="2" t="s">
        <v>179</v>
      </c>
      <c r="D33" s="74">
        <v>1961</v>
      </c>
      <c r="E33" s="74" t="s">
        <v>15</v>
      </c>
      <c r="GP33" s="54"/>
      <c r="GQ33" s="54"/>
      <c r="GR33" s="54"/>
    </row>
    <row r="34" spans="2:200" ht="12.75">
      <c r="B34" s="1"/>
      <c r="C34" s="2" t="s">
        <v>179</v>
      </c>
      <c r="D34" s="74">
        <v>1961</v>
      </c>
      <c r="E34" s="74" t="s">
        <v>16</v>
      </c>
      <c r="GP34" s="54"/>
      <c r="GQ34" s="54"/>
      <c r="GR34" s="54"/>
    </row>
    <row r="35" spans="2:200" ht="12.75">
      <c r="B35" s="1"/>
      <c r="C35" s="2" t="s">
        <v>179</v>
      </c>
      <c r="D35" s="74">
        <v>1961</v>
      </c>
      <c r="E35" s="74" t="s">
        <v>17</v>
      </c>
      <c r="GP35" s="54"/>
      <c r="GQ35" s="54"/>
      <c r="GR35" s="54"/>
    </row>
    <row r="36" spans="2:200" ht="12.75">
      <c r="B36" s="1"/>
      <c r="C36" s="2" t="s">
        <v>179</v>
      </c>
      <c r="D36" s="74">
        <v>1961</v>
      </c>
      <c r="E36" s="74" t="s">
        <v>18</v>
      </c>
      <c r="GP36" s="54"/>
      <c r="GQ36" s="54"/>
      <c r="GR36" s="54"/>
    </row>
    <row r="37" spans="2:200" ht="12.75">
      <c r="B37" s="1"/>
      <c r="C37" s="2" t="s">
        <v>179</v>
      </c>
      <c r="D37" s="74">
        <v>1961</v>
      </c>
      <c r="E37" s="74" t="s">
        <v>19</v>
      </c>
      <c r="GP37" s="54"/>
      <c r="GQ37" s="54"/>
      <c r="GR37" s="54"/>
    </row>
    <row r="38" spans="2:200" ht="12.75">
      <c r="B38" s="1"/>
      <c r="C38" s="2" t="s">
        <v>179</v>
      </c>
      <c r="D38" s="74">
        <v>1961</v>
      </c>
      <c r="E38" s="74" t="s">
        <v>20</v>
      </c>
      <c r="GP38" s="54"/>
      <c r="GQ38" s="54"/>
      <c r="GR38" s="54"/>
    </row>
    <row r="39" spans="2:200" ht="12.75">
      <c r="B39" s="1"/>
      <c r="C39" s="2" t="s">
        <v>179</v>
      </c>
      <c r="D39" s="74">
        <v>1961</v>
      </c>
      <c r="E39" s="74" t="s">
        <v>21</v>
      </c>
      <c r="GP39" s="54"/>
      <c r="GQ39" s="54"/>
      <c r="GR39" s="54"/>
    </row>
    <row r="40" spans="2:200" ht="12.75">
      <c r="B40" s="1"/>
      <c r="C40" s="2" t="s">
        <v>179</v>
      </c>
      <c r="D40" s="74">
        <v>1961</v>
      </c>
      <c r="E40" s="74" t="s">
        <v>22</v>
      </c>
      <c r="GP40" s="54"/>
      <c r="GQ40" s="54"/>
      <c r="GR40" s="54"/>
    </row>
    <row r="41" spans="2:200" ht="12.75">
      <c r="B41" s="1"/>
      <c r="C41" s="2" t="s">
        <v>179</v>
      </c>
      <c r="D41" s="74">
        <v>1961</v>
      </c>
      <c r="E41" s="74" t="s">
        <v>23</v>
      </c>
      <c r="GP41" s="54"/>
      <c r="GQ41" s="54"/>
      <c r="GR41" s="54"/>
    </row>
    <row r="42" spans="2:200" ht="12.75">
      <c r="B42" s="1"/>
      <c r="C42" s="2" t="s">
        <v>179</v>
      </c>
      <c r="D42" s="74">
        <v>1962</v>
      </c>
      <c r="E42" s="74" t="s">
        <v>12</v>
      </c>
      <c r="AB42" s="53">
        <v>36.6</v>
      </c>
      <c r="GP42" s="54"/>
      <c r="GQ42" s="54"/>
      <c r="GR42" s="54"/>
    </row>
    <row r="43" spans="2:200" ht="12.75">
      <c r="B43" s="1"/>
      <c r="C43" s="2" t="s">
        <v>179</v>
      </c>
      <c r="D43" s="74">
        <v>1962</v>
      </c>
      <c r="E43" s="74" t="s">
        <v>13</v>
      </c>
      <c r="AB43" s="53">
        <v>36.6</v>
      </c>
      <c r="GP43" s="54"/>
      <c r="GQ43" s="54"/>
      <c r="GR43" s="54"/>
    </row>
    <row r="44" spans="2:200" ht="12.75">
      <c r="B44" s="1"/>
      <c r="C44" s="2" t="s">
        <v>179</v>
      </c>
      <c r="D44" s="74">
        <v>1962</v>
      </c>
      <c r="E44" s="74" t="s">
        <v>14</v>
      </c>
      <c r="AB44" s="53">
        <v>36.6</v>
      </c>
      <c r="GP44" s="54"/>
      <c r="GQ44" s="54"/>
      <c r="GR44" s="54"/>
    </row>
    <row r="45" spans="2:200" ht="12.75">
      <c r="B45" s="1"/>
      <c r="C45" s="2" t="s">
        <v>179</v>
      </c>
      <c r="D45" s="74">
        <v>1962</v>
      </c>
      <c r="E45" s="74" t="s">
        <v>15</v>
      </c>
      <c r="AB45" s="53">
        <v>36.6</v>
      </c>
      <c r="GP45" s="54"/>
      <c r="GQ45" s="54"/>
      <c r="GR45" s="54"/>
    </row>
    <row r="46" spans="2:200" ht="12.75">
      <c r="B46" s="1"/>
      <c r="C46" s="2" t="s">
        <v>179</v>
      </c>
      <c r="D46" s="74">
        <v>1962</v>
      </c>
      <c r="E46" s="74" t="s">
        <v>16</v>
      </c>
      <c r="AB46" s="53">
        <v>36.6</v>
      </c>
      <c r="GP46" s="54"/>
      <c r="GQ46" s="54"/>
      <c r="GR46" s="54"/>
    </row>
    <row r="47" spans="2:200" ht="12.75">
      <c r="B47" s="1"/>
      <c r="C47" s="2" t="s">
        <v>179</v>
      </c>
      <c r="D47" s="74">
        <v>1962</v>
      </c>
      <c r="E47" s="74" t="s">
        <v>17</v>
      </c>
      <c r="AB47" s="53">
        <v>36.6</v>
      </c>
      <c r="GP47" s="54"/>
      <c r="GQ47" s="54"/>
      <c r="GR47" s="54"/>
    </row>
    <row r="48" spans="2:200" ht="12.75">
      <c r="B48" s="1"/>
      <c r="C48" s="2" t="s">
        <v>179</v>
      </c>
      <c r="D48" s="74">
        <v>1962</v>
      </c>
      <c r="E48" s="74" t="s">
        <v>18</v>
      </c>
      <c r="AB48" s="53">
        <v>36.4</v>
      </c>
      <c r="GP48" s="54"/>
      <c r="GQ48" s="54"/>
      <c r="GR48" s="54"/>
    </row>
    <row r="49" spans="2:200" ht="12.75">
      <c r="B49" s="1"/>
      <c r="C49" s="2" t="s">
        <v>179</v>
      </c>
      <c r="D49" s="74">
        <v>1962</v>
      </c>
      <c r="E49" s="74" t="s">
        <v>19</v>
      </c>
      <c r="AB49" s="53">
        <v>36.1</v>
      </c>
      <c r="GP49" s="54"/>
      <c r="GQ49" s="54"/>
      <c r="GR49" s="54"/>
    </row>
    <row r="50" spans="2:200" ht="12.75">
      <c r="B50" s="1"/>
      <c r="C50" s="2" t="s">
        <v>179</v>
      </c>
      <c r="D50" s="74">
        <v>1962</v>
      </c>
      <c r="E50" s="74" t="s">
        <v>20</v>
      </c>
      <c r="AB50" s="53">
        <v>36.1</v>
      </c>
      <c r="GP50" s="54"/>
      <c r="GQ50" s="54"/>
      <c r="GR50" s="54"/>
    </row>
    <row r="51" spans="2:200" ht="12.75">
      <c r="B51" s="1"/>
      <c r="C51" s="2" t="s">
        <v>179</v>
      </c>
      <c r="D51" s="74">
        <v>1962</v>
      </c>
      <c r="E51" s="74" t="s">
        <v>21</v>
      </c>
      <c r="AB51" s="53">
        <v>35.1</v>
      </c>
      <c r="GP51" s="54"/>
      <c r="GQ51" s="54"/>
      <c r="GR51" s="54"/>
    </row>
    <row r="52" spans="2:200" ht="12.75">
      <c r="B52" s="1"/>
      <c r="C52" s="2" t="s">
        <v>179</v>
      </c>
      <c r="D52" s="74">
        <v>1962</v>
      </c>
      <c r="E52" s="74" t="s">
        <v>22</v>
      </c>
      <c r="AB52" s="53">
        <v>35.1</v>
      </c>
      <c r="GP52" s="54"/>
      <c r="GQ52" s="54"/>
      <c r="GR52" s="54"/>
    </row>
    <row r="53" spans="2:200" ht="12.75">
      <c r="B53" s="1"/>
      <c r="C53" s="2" t="s">
        <v>179</v>
      </c>
      <c r="D53" s="74">
        <v>1962</v>
      </c>
      <c r="E53" s="74" t="s">
        <v>23</v>
      </c>
      <c r="AB53" s="53">
        <v>35</v>
      </c>
      <c r="GP53" s="54"/>
      <c r="GQ53" s="54"/>
      <c r="GR53" s="54"/>
    </row>
    <row r="54" spans="2:200" ht="12.75">
      <c r="B54" s="1"/>
      <c r="C54" s="2" t="s">
        <v>179</v>
      </c>
      <c r="D54" s="74">
        <v>1963</v>
      </c>
      <c r="E54" s="74" t="s">
        <v>12</v>
      </c>
      <c r="AB54" s="53">
        <v>35.9</v>
      </c>
      <c r="GP54" s="54"/>
      <c r="GQ54" s="54"/>
      <c r="GR54" s="54"/>
    </row>
    <row r="55" spans="2:200" ht="12.75">
      <c r="B55" s="1"/>
      <c r="C55" s="2" t="s">
        <v>179</v>
      </c>
      <c r="D55" s="74">
        <v>1963</v>
      </c>
      <c r="E55" s="74" t="s">
        <v>13</v>
      </c>
      <c r="AB55" s="53">
        <v>35.9</v>
      </c>
      <c r="GP55" s="54"/>
      <c r="GQ55" s="54"/>
      <c r="GR55" s="54"/>
    </row>
    <row r="56" spans="2:200" ht="12.75">
      <c r="B56" s="1"/>
      <c r="C56" s="2" t="s">
        <v>179</v>
      </c>
      <c r="D56" s="74">
        <v>1963</v>
      </c>
      <c r="E56" s="74" t="s">
        <v>14</v>
      </c>
      <c r="AB56" s="53">
        <v>35.9</v>
      </c>
      <c r="GP56" s="54"/>
      <c r="GQ56" s="54"/>
      <c r="GR56" s="54"/>
    </row>
    <row r="57" spans="2:200" ht="12.75">
      <c r="B57" s="1"/>
      <c r="C57" s="2" t="s">
        <v>179</v>
      </c>
      <c r="D57" s="74">
        <v>1963</v>
      </c>
      <c r="E57" s="74" t="s">
        <v>15</v>
      </c>
      <c r="AB57" s="53">
        <v>35.9</v>
      </c>
      <c r="GP57" s="54"/>
      <c r="GQ57" s="54"/>
      <c r="GR57" s="54"/>
    </row>
    <row r="58" spans="2:200" ht="12.75">
      <c r="B58" s="1"/>
      <c r="C58" s="2" t="s">
        <v>179</v>
      </c>
      <c r="D58" s="74">
        <v>1963</v>
      </c>
      <c r="E58" s="74" t="s">
        <v>16</v>
      </c>
      <c r="AB58" s="53">
        <v>35.9</v>
      </c>
      <c r="GP58" s="54"/>
      <c r="GQ58" s="54"/>
      <c r="GR58" s="54"/>
    </row>
    <row r="59" spans="2:200" ht="12.75">
      <c r="B59" s="1"/>
      <c r="C59" s="2" t="s">
        <v>179</v>
      </c>
      <c r="D59" s="74">
        <v>1963</v>
      </c>
      <c r="E59" s="74" t="s">
        <v>17</v>
      </c>
      <c r="AB59" s="53">
        <v>36.1</v>
      </c>
      <c r="GP59" s="54"/>
      <c r="GQ59" s="54"/>
      <c r="GR59" s="54"/>
    </row>
    <row r="60" spans="2:200" ht="12.75">
      <c r="B60" s="1"/>
      <c r="C60" s="2" t="s">
        <v>179</v>
      </c>
      <c r="D60" s="74">
        <v>1963</v>
      </c>
      <c r="E60" s="74" t="s">
        <v>18</v>
      </c>
      <c r="AB60" s="53">
        <v>37.3</v>
      </c>
      <c r="GP60" s="54"/>
      <c r="GQ60" s="54"/>
      <c r="GR60" s="54"/>
    </row>
    <row r="61" spans="2:200" ht="12.75">
      <c r="B61" s="1"/>
      <c r="C61" s="2" t="s">
        <v>179</v>
      </c>
      <c r="D61" s="74">
        <v>1963</v>
      </c>
      <c r="E61" s="74" t="s">
        <v>19</v>
      </c>
      <c r="AB61" s="53">
        <v>37.3</v>
      </c>
      <c r="GP61" s="54"/>
      <c r="GQ61" s="54"/>
      <c r="GR61" s="54"/>
    </row>
    <row r="62" spans="2:200" ht="12.75">
      <c r="B62" s="1"/>
      <c r="C62" s="2" t="s">
        <v>179</v>
      </c>
      <c r="D62" s="74">
        <v>1963</v>
      </c>
      <c r="E62" s="74" t="s">
        <v>20</v>
      </c>
      <c r="AB62" s="53">
        <v>37.3</v>
      </c>
      <c r="GP62" s="54"/>
      <c r="GQ62" s="54"/>
      <c r="GR62" s="54"/>
    </row>
    <row r="63" spans="2:200" ht="12.75">
      <c r="B63" s="1"/>
      <c r="C63" s="2" t="s">
        <v>179</v>
      </c>
      <c r="D63" s="74">
        <v>1963</v>
      </c>
      <c r="E63" s="74" t="s">
        <v>21</v>
      </c>
      <c r="AB63" s="53">
        <v>37.8</v>
      </c>
      <c r="GP63" s="54"/>
      <c r="GQ63" s="54"/>
      <c r="GR63" s="54"/>
    </row>
    <row r="64" spans="2:200" ht="12.75">
      <c r="B64" s="1"/>
      <c r="C64" s="2" t="s">
        <v>179</v>
      </c>
      <c r="D64" s="74">
        <v>1963</v>
      </c>
      <c r="E64" s="74" t="s">
        <v>22</v>
      </c>
      <c r="AB64" s="53">
        <v>38.1</v>
      </c>
      <c r="GP64" s="54"/>
      <c r="GQ64" s="54"/>
      <c r="GR64" s="54"/>
    </row>
    <row r="65" spans="2:200" ht="12.75">
      <c r="B65" s="1"/>
      <c r="C65" s="2" t="s">
        <v>179</v>
      </c>
      <c r="D65" s="74">
        <v>1963</v>
      </c>
      <c r="E65" s="74" t="s">
        <v>23</v>
      </c>
      <c r="AB65" s="53">
        <v>38.1</v>
      </c>
      <c r="GP65" s="54"/>
      <c r="GQ65" s="54"/>
      <c r="GR65" s="54"/>
    </row>
    <row r="66" spans="2:200" ht="12.75">
      <c r="B66" s="1"/>
      <c r="C66" s="2" t="s">
        <v>179</v>
      </c>
      <c r="D66" s="74">
        <v>1964</v>
      </c>
      <c r="E66" s="74" t="s">
        <v>12</v>
      </c>
      <c r="AB66" s="53">
        <v>39.2</v>
      </c>
      <c r="GP66" s="54"/>
      <c r="GQ66" s="54"/>
      <c r="GR66" s="54"/>
    </row>
    <row r="67" spans="2:200" ht="12.75">
      <c r="B67" s="1"/>
      <c r="C67" s="2" t="s">
        <v>179</v>
      </c>
      <c r="D67" s="74">
        <v>1964</v>
      </c>
      <c r="E67" s="74" t="s">
        <v>13</v>
      </c>
      <c r="AB67" s="53">
        <v>39.2</v>
      </c>
      <c r="GP67" s="54"/>
      <c r="GQ67" s="54"/>
      <c r="GR67" s="54"/>
    </row>
    <row r="68" spans="2:200" ht="12.75">
      <c r="B68" s="1"/>
      <c r="C68" s="2" t="s">
        <v>179</v>
      </c>
      <c r="D68" s="74">
        <v>1964</v>
      </c>
      <c r="E68" s="74" t="s">
        <v>14</v>
      </c>
      <c r="AB68" s="53">
        <v>39.2</v>
      </c>
      <c r="GP68" s="54"/>
      <c r="GQ68" s="54"/>
      <c r="GR68" s="54"/>
    </row>
    <row r="69" spans="2:200" ht="12.75">
      <c r="B69" s="1"/>
      <c r="C69" s="2" t="s">
        <v>179</v>
      </c>
      <c r="D69" s="74">
        <v>1964</v>
      </c>
      <c r="E69" s="74" t="s">
        <v>15</v>
      </c>
      <c r="AB69" s="53">
        <v>39.5</v>
      </c>
      <c r="GP69" s="54"/>
      <c r="GQ69" s="54"/>
      <c r="GR69" s="54"/>
    </row>
    <row r="70" spans="2:200" ht="12.75">
      <c r="B70" s="1"/>
      <c r="C70" s="2" t="s">
        <v>179</v>
      </c>
      <c r="D70" s="74">
        <v>1964</v>
      </c>
      <c r="E70" s="74" t="s">
        <v>16</v>
      </c>
      <c r="AB70" s="53">
        <v>39.5</v>
      </c>
      <c r="GP70" s="54"/>
      <c r="GQ70" s="54"/>
      <c r="GR70" s="54"/>
    </row>
    <row r="71" spans="2:200" ht="12.75">
      <c r="B71" s="1"/>
      <c r="C71" s="2" t="s">
        <v>179</v>
      </c>
      <c r="D71" s="74">
        <v>1964</v>
      </c>
      <c r="E71" s="74" t="s">
        <v>17</v>
      </c>
      <c r="AB71" s="53">
        <v>39.5</v>
      </c>
      <c r="GP71" s="54"/>
      <c r="GQ71" s="54"/>
      <c r="GR71" s="54"/>
    </row>
    <row r="72" spans="2:200" ht="12.75">
      <c r="B72" s="1"/>
      <c r="C72" s="2" t="s">
        <v>179</v>
      </c>
      <c r="D72" s="74">
        <v>1964</v>
      </c>
      <c r="E72" s="74" t="s">
        <v>18</v>
      </c>
      <c r="AB72" s="53">
        <v>39.5</v>
      </c>
      <c r="GP72" s="54"/>
      <c r="GQ72" s="54"/>
      <c r="GR72" s="54"/>
    </row>
    <row r="73" spans="2:200" ht="12.75">
      <c r="B73" s="1"/>
      <c r="C73" s="2" t="s">
        <v>179</v>
      </c>
      <c r="D73" s="74">
        <v>1964</v>
      </c>
      <c r="E73" s="74" t="s">
        <v>19</v>
      </c>
      <c r="AB73" s="53">
        <v>39.5</v>
      </c>
      <c r="GP73" s="54"/>
      <c r="GQ73" s="54"/>
      <c r="GR73" s="54"/>
    </row>
    <row r="74" spans="2:200" ht="12.75">
      <c r="B74" s="1"/>
      <c r="C74" s="2" t="s">
        <v>179</v>
      </c>
      <c r="D74" s="74">
        <v>1964</v>
      </c>
      <c r="E74" s="74" t="s">
        <v>20</v>
      </c>
      <c r="AB74" s="53">
        <v>39.5</v>
      </c>
      <c r="GP74" s="54"/>
      <c r="GQ74" s="54"/>
      <c r="GR74" s="54"/>
    </row>
    <row r="75" spans="2:200" ht="12.75">
      <c r="B75" s="1"/>
      <c r="C75" s="2" t="s">
        <v>179</v>
      </c>
      <c r="D75" s="74">
        <v>1964</v>
      </c>
      <c r="E75" s="74" t="s">
        <v>21</v>
      </c>
      <c r="AB75" s="53">
        <v>40.2</v>
      </c>
      <c r="GP75" s="54"/>
      <c r="GQ75" s="54"/>
      <c r="GR75" s="54"/>
    </row>
    <row r="76" spans="2:200" ht="12.75">
      <c r="B76" s="1"/>
      <c r="C76" s="2" t="s">
        <v>179</v>
      </c>
      <c r="D76" s="74">
        <v>1964</v>
      </c>
      <c r="E76" s="74" t="s">
        <v>22</v>
      </c>
      <c r="AB76" s="53">
        <v>40.2</v>
      </c>
      <c r="GP76" s="54"/>
      <c r="GQ76" s="54"/>
      <c r="GR76" s="54"/>
    </row>
    <row r="77" spans="2:200" ht="12.75">
      <c r="B77" s="1"/>
      <c r="C77" s="2" t="s">
        <v>179</v>
      </c>
      <c r="D77" s="74">
        <v>1964</v>
      </c>
      <c r="E77" s="74" t="s">
        <v>23</v>
      </c>
      <c r="AB77" s="53">
        <v>40.2</v>
      </c>
      <c r="GP77" s="54"/>
      <c r="GQ77" s="54"/>
      <c r="GR77" s="54"/>
    </row>
    <row r="78" spans="2:200" ht="12.75">
      <c r="B78" s="1"/>
      <c r="C78" s="2" t="s">
        <v>179</v>
      </c>
      <c r="D78" s="74">
        <v>1965</v>
      </c>
      <c r="E78" s="74" t="s">
        <v>12</v>
      </c>
      <c r="AB78" s="53">
        <v>41.2</v>
      </c>
      <c r="GP78" s="54"/>
      <c r="GQ78" s="54"/>
      <c r="GR78" s="54"/>
    </row>
    <row r="79" spans="2:200" ht="12.75">
      <c r="B79" s="1"/>
      <c r="C79" s="2" t="s">
        <v>179</v>
      </c>
      <c r="D79" s="74">
        <v>1965</v>
      </c>
      <c r="E79" s="74" t="s">
        <v>13</v>
      </c>
      <c r="AB79" s="53">
        <v>41.2</v>
      </c>
      <c r="GP79" s="54"/>
      <c r="GQ79" s="54"/>
      <c r="GR79" s="54"/>
    </row>
    <row r="80" spans="2:200" ht="12.75">
      <c r="B80" s="1"/>
      <c r="C80" s="2" t="s">
        <v>179</v>
      </c>
      <c r="D80" s="74">
        <v>1965</v>
      </c>
      <c r="E80" s="74" t="s">
        <v>14</v>
      </c>
      <c r="AB80" s="53">
        <v>41.4</v>
      </c>
      <c r="GP80" s="54"/>
      <c r="GQ80" s="54"/>
      <c r="GR80" s="54"/>
    </row>
    <row r="81" spans="2:200" ht="12.75">
      <c r="B81" s="1"/>
      <c r="C81" s="2" t="s">
        <v>179</v>
      </c>
      <c r="D81" s="74">
        <v>1965</v>
      </c>
      <c r="E81" s="74" t="s">
        <v>15</v>
      </c>
      <c r="AB81" s="53">
        <v>41.4</v>
      </c>
      <c r="GP81" s="54"/>
      <c r="GQ81" s="54"/>
      <c r="GR81" s="54"/>
    </row>
    <row r="82" spans="2:200" ht="12.75">
      <c r="B82" s="1"/>
      <c r="C82" s="2" t="s">
        <v>179</v>
      </c>
      <c r="D82" s="74">
        <v>1965</v>
      </c>
      <c r="E82" s="74" t="s">
        <v>16</v>
      </c>
      <c r="AB82" s="53">
        <v>41.4</v>
      </c>
      <c r="GP82" s="54"/>
      <c r="GQ82" s="54"/>
      <c r="GR82" s="54"/>
    </row>
    <row r="83" spans="2:200" ht="12.75">
      <c r="B83" s="1"/>
      <c r="C83" s="2" t="s">
        <v>179</v>
      </c>
      <c r="D83" s="74">
        <v>1965</v>
      </c>
      <c r="E83" s="74" t="s">
        <v>17</v>
      </c>
      <c r="AB83" s="53">
        <v>41.4</v>
      </c>
      <c r="GP83" s="54"/>
      <c r="GQ83" s="54"/>
      <c r="GR83" s="54"/>
    </row>
    <row r="84" spans="2:200" ht="12.75">
      <c r="B84" s="1"/>
      <c r="C84" s="2" t="s">
        <v>179</v>
      </c>
      <c r="D84" s="74">
        <v>1965</v>
      </c>
      <c r="E84" s="74" t="s">
        <v>18</v>
      </c>
      <c r="AB84" s="53">
        <v>41.4</v>
      </c>
      <c r="GP84" s="54"/>
      <c r="GQ84" s="54"/>
      <c r="GR84" s="54"/>
    </row>
    <row r="85" spans="2:200" ht="12.75">
      <c r="B85" s="1"/>
      <c r="C85" s="2" t="s">
        <v>179</v>
      </c>
      <c r="D85" s="74">
        <v>1965</v>
      </c>
      <c r="E85" s="74" t="s">
        <v>19</v>
      </c>
      <c r="AB85" s="53">
        <v>41.4</v>
      </c>
      <c r="GP85" s="54"/>
      <c r="GQ85" s="54"/>
      <c r="GR85" s="54"/>
    </row>
    <row r="86" spans="2:200" ht="12.75">
      <c r="B86" s="1"/>
      <c r="C86" s="2" t="s">
        <v>179</v>
      </c>
      <c r="D86" s="74">
        <v>1965</v>
      </c>
      <c r="E86" s="74" t="s">
        <v>20</v>
      </c>
      <c r="AB86" s="53">
        <v>41.4</v>
      </c>
      <c r="GP86" s="54"/>
      <c r="GQ86" s="54"/>
      <c r="GR86" s="54"/>
    </row>
    <row r="87" spans="2:200" ht="12.75">
      <c r="B87" s="1"/>
      <c r="C87" s="2" t="s">
        <v>179</v>
      </c>
      <c r="D87" s="74">
        <v>1965</v>
      </c>
      <c r="E87" s="74" t="s">
        <v>21</v>
      </c>
      <c r="AB87" s="53">
        <v>41</v>
      </c>
      <c r="GP87" s="54"/>
      <c r="GQ87" s="54"/>
      <c r="GR87" s="54"/>
    </row>
    <row r="88" spans="2:200" ht="12.75">
      <c r="B88" s="1"/>
      <c r="C88" s="2" t="s">
        <v>179</v>
      </c>
      <c r="D88" s="74">
        <v>1965</v>
      </c>
      <c r="E88" s="74" t="s">
        <v>22</v>
      </c>
      <c r="AB88" s="53">
        <v>40.2</v>
      </c>
      <c r="GP88" s="54"/>
      <c r="GQ88" s="54"/>
      <c r="GR88" s="54"/>
    </row>
    <row r="89" spans="2:200" ht="12.75">
      <c r="B89" s="1"/>
      <c r="C89" s="2" t="s">
        <v>179</v>
      </c>
      <c r="D89" s="74">
        <v>1965</v>
      </c>
      <c r="E89" s="74" t="s">
        <v>23</v>
      </c>
      <c r="AB89" s="53">
        <v>39.5</v>
      </c>
      <c r="GP89" s="54"/>
      <c r="GQ89" s="54"/>
      <c r="GR89" s="54"/>
    </row>
    <row r="90" spans="2:200" ht="12.75">
      <c r="B90" s="1"/>
      <c r="C90" s="2" t="s">
        <v>179</v>
      </c>
      <c r="D90" s="74">
        <v>1966</v>
      </c>
      <c r="E90" s="74" t="s">
        <v>12</v>
      </c>
      <c r="AB90" s="53">
        <v>39.1</v>
      </c>
      <c r="GP90" s="54"/>
      <c r="GQ90" s="54"/>
      <c r="GR90" s="54"/>
    </row>
    <row r="91" spans="2:200" ht="12.75">
      <c r="B91" s="1"/>
      <c r="C91" s="2" t="s">
        <v>179</v>
      </c>
      <c r="D91" s="74">
        <v>1966</v>
      </c>
      <c r="E91" s="74" t="s">
        <v>13</v>
      </c>
      <c r="AB91" s="53">
        <v>39.1</v>
      </c>
      <c r="GP91" s="54"/>
      <c r="GQ91" s="54"/>
      <c r="GR91" s="54"/>
    </row>
    <row r="92" spans="2:200" ht="12.75">
      <c r="B92" s="1"/>
      <c r="C92" s="2" t="s">
        <v>179</v>
      </c>
      <c r="D92" s="74">
        <v>1966</v>
      </c>
      <c r="E92" s="74" t="s">
        <v>14</v>
      </c>
      <c r="AB92" s="53">
        <v>39.1</v>
      </c>
      <c r="GP92" s="54"/>
      <c r="GQ92" s="54"/>
      <c r="GR92" s="54"/>
    </row>
    <row r="93" spans="2:200" ht="12.75">
      <c r="B93" s="1"/>
      <c r="C93" s="2" t="s">
        <v>179</v>
      </c>
      <c r="D93" s="74">
        <v>1966</v>
      </c>
      <c r="E93" s="74" t="s">
        <v>15</v>
      </c>
      <c r="AB93" s="53">
        <v>39.1</v>
      </c>
      <c r="GP93" s="54"/>
      <c r="GQ93" s="54"/>
      <c r="GR93" s="54"/>
    </row>
    <row r="94" spans="2:200" ht="12.75">
      <c r="B94" s="1"/>
      <c r="C94" s="2" t="s">
        <v>179</v>
      </c>
      <c r="D94" s="74">
        <v>1966</v>
      </c>
      <c r="E94" s="74" t="s">
        <v>16</v>
      </c>
      <c r="AB94" s="53">
        <v>39.1</v>
      </c>
      <c r="GP94" s="54"/>
      <c r="GQ94" s="54"/>
      <c r="GR94" s="54"/>
    </row>
    <row r="95" spans="2:200" ht="12.75">
      <c r="B95" s="1"/>
      <c r="C95" s="2" t="s">
        <v>179</v>
      </c>
      <c r="D95" s="74">
        <v>1966</v>
      </c>
      <c r="E95" s="74" t="s">
        <v>17</v>
      </c>
      <c r="AB95" s="53">
        <v>39.1</v>
      </c>
      <c r="GP95" s="54"/>
      <c r="GQ95" s="54"/>
      <c r="GR95" s="54"/>
    </row>
    <row r="96" spans="2:200" ht="12.75">
      <c r="B96" s="1"/>
      <c r="C96" s="2" t="s">
        <v>179</v>
      </c>
      <c r="D96" s="74">
        <v>1966</v>
      </c>
      <c r="E96" s="74" t="s">
        <v>18</v>
      </c>
      <c r="AB96" s="53">
        <v>39.1</v>
      </c>
      <c r="GP96" s="54"/>
      <c r="GQ96" s="54"/>
      <c r="GR96" s="54"/>
    </row>
    <row r="97" spans="2:200" ht="12.75">
      <c r="B97" s="1"/>
      <c r="C97" s="2" t="s">
        <v>179</v>
      </c>
      <c r="D97" s="74">
        <v>1966</v>
      </c>
      <c r="E97" s="74" t="s">
        <v>19</v>
      </c>
      <c r="AB97" s="53">
        <v>39.1</v>
      </c>
      <c r="GP97" s="54"/>
      <c r="GQ97" s="54"/>
      <c r="GR97" s="54"/>
    </row>
    <row r="98" spans="2:200" ht="12.75">
      <c r="B98" s="1"/>
      <c r="C98" s="2" t="s">
        <v>179</v>
      </c>
      <c r="D98" s="74">
        <v>1966</v>
      </c>
      <c r="E98" s="74" t="s">
        <v>20</v>
      </c>
      <c r="AB98" s="53">
        <v>39</v>
      </c>
      <c r="GP98" s="54"/>
      <c r="GQ98" s="54"/>
      <c r="GR98" s="54"/>
    </row>
    <row r="99" spans="2:200" ht="12.75">
      <c r="B99" s="1"/>
      <c r="C99" s="2" t="s">
        <v>179</v>
      </c>
      <c r="D99" s="74">
        <v>1966</v>
      </c>
      <c r="E99" s="74" t="s">
        <v>21</v>
      </c>
      <c r="AB99" s="53">
        <v>39</v>
      </c>
      <c r="GP99" s="54"/>
      <c r="GQ99" s="54"/>
      <c r="GR99" s="54"/>
    </row>
    <row r="100" spans="2:200" ht="12.75">
      <c r="B100" s="1"/>
      <c r="C100" s="2" t="s">
        <v>179</v>
      </c>
      <c r="D100" s="74">
        <v>1966</v>
      </c>
      <c r="E100" s="74" t="s">
        <v>22</v>
      </c>
      <c r="AB100" s="53">
        <v>39</v>
      </c>
      <c r="GP100" s="54"/>
      <c r="GQ100" s="54"/>
      <c r="GR100" s="54"/>
    </row>
    <row r="101" spans="2:200" ht="12.75">
      <c r="B101" s="1"/>
      <c r="C101" s="2" t="s">
        <v>179</v>
      </c>
      <c r="D101" s="74">
        <v>1966</v>
      </c>
      <c r="E101" s="74" t="s">
        <v>23</v>
      </c>
      <c r="AB101" s="53">
        <v>39</v>
      </c>
      <c r="GP101" s="54"/>
      <c r="GQ101" s="54"/>
      <c r="GR101" s="54"/>
    </row>
    <row r="102" spans="2:200" ht="12.75">
      <c r="B102" s="1"/>
      <c r="C102" s="2" t="s">
        <v>179</v>
      </c>
      <c r="D102" s="74">
        <v>1967</v>
      </c>
      <c r="E102" s="74" t="s">
        <v>12</v>
      </c>
      <c r="AB102" s="53">
        <v>39.1</v>
      </c>
      <c r="GP102" s="54"/>
      <c r="GQ102" s="54"/>
      <c r="GR102" s="54"/>
    </row>
    <row r="103" spans="2:200" ht="12.75">
      <c r="B103" s="1"/>
      <c r="C103" s="2" t="s">
        <v>179</v>
      </c>
      <c r="D103" s="74">
        <v>1967</v>
      </c>
      <c r="E103" s="74" t="s">
        <v>13</v>
      </c>
      <c r="AB103" s="53">
        <v>39.1</v>
      </c>
      <c r="GP103" s="54"/>
      <c r="GQ103" s="54"/>
      <c r="GR103" s="54"/>
    </row>
    <row r="104" spans="2:200" ht="12.75">
      <c r="B104" s="1"/>
      <c r="C104" s="2" t="s">
        <v>179</v>
      </c>
      <c r="D104" s="74">
        <v>1967</v>
      </c>
      <c r="E104" s="74" t="s">
        <v>14</v>
      </c>
      <c r="AB104" s="53">
        <v>39.1</v>
      </c>
      <c r="GP104" s="54"/>
      <c r="GQ104" s="54"/>
      <c r="GR104" s="54"/>
    </row>
    <row r="105" spans="2:200" ht="12.75">
      <c r="B105" s="1"/>
      <c r="C105" s="2" t="s">
        <v>179</v>
      </c>
      <c r="D105" s="74">
        <v>1967</v>
      </c>
      <c r="E105" s="74" t="s">
        <v>15</v>
      </c>
      <c r="AB105" s="53">
        <v>39.1</v>
      </c>
      <c r="GP105" s="54"/>
      <c r="GQ105" s="54"/>
      <c r="GR105" s="54"/>
    </row>
    <row r="106" spans="2:200" ht="12.75">
      <c r="B106" s="1"/>
      <c r="C106" s="2" t="s">
        <v>179</v>
      </c>
      <c r="D106" s="74">
        <v>1967</v>
      </c>
      <c r="E106" s="74" t="s">
        <v>16</v>
      </c>
      <c r="AB106" s="53">
        <v>39.1</v>
      </c>
      <c r="GP106" s="54"/>
      <c r="GQ106" s="54"/>
      <c r="GR106" s="54"/>
    </row>
    <row r="107" spans="2:200" ht="12.75">
      <c r="B107" s="1"/>
      <c r="C107" s="2" t="s">
        <v>179</v>
      </c>
      <c r="D107" s="74">
        <v>1967</v>
      </c>
      <c r="E107" s="74" t="s">
        <v>17</v>
      </c>
      <c r="AB107" s="53">
        <v>39.1</v>
      </c>
      <c r="GP107" s="54"/>
      <c r="GQ107" s="54"/>
      <c r="GR107" s="54"/>
    </row>
    <row r="108" spans="2:200" ht="12.75">
      <c r="B108" s="1"/>
      <c r="C108" s="2" t="s">
        <v>179</v>
      </c>
      <c r="D108" s="74">
        <v>1967</v>
      </c>
      <c r="E108" s="74" t="s">
        <v>18</v>
      </c>
      <c r="AB108" s="53">
        <v>38.3</v>
      </c>
      <c r="GP108" s="54"/>
      <c r="GQ108" s="54"/>
      <c r="GR108" s="54"/>
    </row>
    <row r="109" spans="2:200" ht="12.75">
      <c r="B109" s="1"/>
      <c r="C109" s="2" t="s">
        <v>179</v>
      </c>
      <c r="D109" s="74">
        <v>1967</v>
      </c>
      <c r="E109" s="74" t="s">
        <v>19</v>
      </c>
      <c r="AB109" s="53">
        <v>38.3</v>
      </c>
      <c r="GP109" s="54"/>
      <c r="GQ109" s="54"/>
      <c r="GR109" s="54"/>
    </row>
    <row r="110" spans="2:200" ht="12.75">
      <c r="B110" s="1"/>
      <c r="C110" s="2" t="s">
        <v>179</v>
      </c>
      <c r="D110" s="74">
        <v>1967</v>
      </c>
      <c r="E110" s="74" t="s">
        <v>20</v>
      </c>
      <c r="AB110" s="53">
        <v>38.3</v>
      </c>
      <c r="GP110" s="54"/>
      <c r="GQ110" s="54"/>
      <c r="GR110" s="54"/>
    </row>
    <row r="111" spans="2:200" ht="12.75">
      <c r="B111" s="1"/>
      <c r="C111" s="2" t="s">
        <v>179</v>
      </c>
      <c r="D111" s="74">
        <v>1967</v>
      </c>
      <c r="E111" s="74" t="s">
        <v>21</v>
      </c>
      <c r="AB111" s="53">
        <v>37.8</v>
      </c>
      <c r="GP111" s="54"/>
      <c r="GQ111" s="54"/>
      <c r="GR111" s="54"/>
    </row>
    <row r="112" spans="2:200" ht="12.75">
      <c r="B112" s="1"/>
      <c r="C112" s="2" t="s">
        <v>179</v>
      </c>
      <c r="D112" s="74">
        <v>1967</v>
      </c>
      <c r="E112" s="74" t="s">
        <v>22</v>
      </c>
      <c r="AB112" s="53">
        <v>37.8</v>
      </c>
      <c r="GP112" s="54"/>
      <c r="GQ112" s="54"/>
      <c r="GR112" s="54"/>
    </row>
    <row r="113" spans="2:200" ht="12.75">
      <c r="B113" s="1"/>
      <c r="C113" s="2" t="s">
        <v>179</v>
      </c>
      <c r="D113" s="74">
        <v>1967</v>
      </c>
      <c r="E113" s="74" t="s">
        <v>23</v>
      </c>
      <c r="AB113" s="53">
        <v>37.8</v>
      </c>
      <c r="GP113" s="54"/>
      <c r="GQ113" s="54"/>
      <c r="GR113" s="54"/>
    </row>
    <row r="114" spans="2:200" ht="12.75">
      <c r="B114" s="1"/>
      <c r="C114" s="2" t="s">
        <v>179</v>
      </c>
      <c r="D114" s="74">
        <v>1968</v>
      </c>
      <c r="E114" s="74" t="s">
        <v>12</v>
      </c>
      <c r="I114" s="53">
        <v>33.1</v>
      </c>
      <c r="J114" s="53">
        <v>41.9</v>
      </c>
      <c r="K114" s="53">
        <v>39</v>
      </c>
      <c r="L114" s="53">
        <v>22.2</v>
      </c>
      <c r="AB114" s="53">
        <v>36.4</v>
      </c>
      <c r="AC114" s="53">
        <v>32.7</v>
      </c>
      <c r="GP114" s="54"/>
      <c r="GQ114" s="54"/>
      <c r="GR114" s="54"/>
    </row>
    <row r="115" spans="2:200" ht="12.75">
      <c r="B115" s="1"/>
      <c r="C115" s="2" t="s">
        <v>179</v>
      </c>
      <c r="D115" s="74">
        <v>1968</v>
      </c>
      <c r="E115" s="74" t="s">
        <v>13</v>
      </c>
      <c r="I115" s="53">
        <v>33.7</v>
      </c>
      <c r="J115" s="53">
        <v>41.6</v>
      </c>
      <c r="K115" s="53">
        <v>37.9</v>
      </c>
      <c r="L115" s="53">
        <v>23.7</v>
      </c>
      <c r="AB115" s="53">
        <v>36.4</v>
      </c>
      <c r="AC115" s="53">
        <v>32.3</v>
      </c>
      <c r="GP115" s="54"/>
      <c r="GQ115" s="54"/>
      <c r="GR115" s="54"/>
    </row>
    <row r="116" spans="2:200" ht="12.75">
      <c r="B116" s="1"/>
      <c r="C116" s="2" t="s">
        <v>179</v>
      </c>
      <c r="D116" s="74">
        <v>1968</v>
      </c>
      <c r="E116" s="74" t="s">
        <v>14</v>
      </c>
      <c r="I116" s="53">
        <v>33.8</v>
      </c>
      <c r="J116" s="53">
        <v>40.8</v>
      </c>
      <c r="K116" s="53">
        <v>38.8</v>
      </c>
      <c r="L116" s="53">
        <v>23.9</v>
      </c>
      <c r="AB116" s="53">
        <v>36.1</v>
      </c>
      <c r="AC116" s="53">
        <v>32.6</v>
      </c>
      <c r="GP116" s="54"/>
      <c r="GQ116" s="54"/>
      <c r="GR116" s="54"/>
    </row>
    <row r="117" spans="2:200" ht="12.75">
      <c r="B117" s="1"/>
      <c r="C117" s="2" t="s">
        <v>179</v>
      </c>
      <c r="D117" s="74">
        <v>1968</v>
      </c>
      <c r="E117" s="74" t="s">
        <v>15</v>
      </c>
      <c r="I117" s="53">
        <v>34.1</v>
      </c>
      <c r="J117" s="53">
        <v>39.7</v>
      </c>
      <c r="K117" s="53">
        <v>39.2</v>
      </c>
      <c r="L117" s="53">
        <v>23.4</v>
      </c>
      <c r="AB117" s="53">
        <v>36.1</v>
      </c>
      <c r="AC117" s="53">
        <v>32.7</v>
      </c>
      <c r="GP117" s="54"/>
      <c r="GQ117" s="54"/>
      <c r="GR117" s="54"/>
    </row>
    <row r="118" spans="2:200" ht="12.75">
      <c r="B118" s="1"/>
      <c r="C118" s="2" t="s">
        <v>179</v>
      </c>
      <c r="D118" s="74">
        <v>1968</v>
      </c>
      <c r="E118" s="74" t="s">
        <v>16</v>
      </c>
      <c r="I118" s="53">
        <v>34.1</v>
      </c>
      <c r="J118" s="53">
        <v>38.2</v>
      </c>
      <c r="K118" s="53">
        <v>39</v>
      </c>
      <c r="L118" s="53">
        <v>22.9</v>
      </c>
      <c r="AB118" s="53">
        <v>36.1</v>
      </c>
      <c r="AC118" s="53">
        <v>31.9</v>
      </c>
      <c r="GP118" s="54"/>
      <c r="GQ118" s="54"/>
      <c r="GR118" s="54"/>
    </row>
    <row r="119" spans="2:200" ht="12.75">
      <c r="B119" s="1"/>
      <c r="C119" s="2" t="s">
        <v>179</v>
      </c>
      <c r="D119" s="74">
        <v>1968</v>
      </c>
      <c r="E119" s="74" t="s">
        <v>17</v>
      </c>
      <c r="I119" s="53">
        <v>34.2</v>
      </c>
      <c r="J119" s="53">
        <v>37.3</v>
      </c>
      <c r="K119" s="53">
        <v>38.6</v>
      </c>
      <c r="L119" s="53">
        <v>23.1</v>
      </c>
      <c r="AB119" s="53">
        <v>36.3</v>
      </c>
      <c r="AC119" s="53">
        <v>32.4</v>
      </c>
      <c r="GP119" s="54"/>
      <c r="GQ119" s="54"/>
      <c r="GR119" s="54"/>
    </row>
    <row r="120" spans="2:200" ht="12.75">
      <c r="B120" s="1"/>
      <c r="C120" s="2" t="s">
        <v>179</v>
      </c>
      <c r="D120" s="74">
        <v>1968</v>
      </c>
      <c r="E120" s="74" t="s">
        <v>18</v>
      </c>
      <c r="I120" s="53">
        <v>34.6</v>
      </c>
      <c r="J120" s="53">
        <v>35</v>
      </c>
      <c r="K120" s="53">
        <v>37.7</v>
      </c>
      <c r="L120" s="53">
        <v>22.3</v>
      </c>
      <c r="AB120" s="53">
        <v>36.6</v>
      </c>
      <c r="AC120" s="53">
        <v>32.1</v>
      </c>
      <c r="GP120" s="54"/>
      <c r="GQ120" s="54"/>
      <c r="GR120" s="54"/>
    </row>
    <row r="121" spans="2:200" ht="12.75">
      <c r="B121" s="1"/>
      <c r="C121" s="2" t="s">
        <v>179</v>
      </c>
      <c r="D121" s="74">
        <v>1968</v>
      </c>
      <c r="E121" s="74" t="s">
        <v>19</v>
      </c>
      <c r="I121" s="53">
        <v>34.8</v>
      </c>
      <c r="J121" s="53">
        <v>34</v>
      </c>
      <c r="K121" s="53">
        <v>36.1</v>
      </c>
      <c r="L121" s="53">
        <v>21.7</v>
      </c>
      <c r="AB121" s="53">
        <v>36.6</v>
      </c>
      <c r="AC121" s="53">
        <v>31.5</v>
      </c>
      <c r="GP121" s="54"/>
      <c r="GQ121" s="54"/>
      <c r="GR121" s="54"/>
    </row>
    <row r="122" spans="2:29" ht="12.75">
      <c r="B122" s="1"/>
      <c r="C122" s="2" t="s">
        <v>179</v>
      </c>
      <c r="D122" s="74">
        <v>1968</v>
      </c>
      <c r="E122" s="74" t="s">
        <v>20</v>
      </c>
      <c r="I122" s="53">
        <v>34.9</v>
      </c>
      <c r="J122" s="53">
        <v>34.3</v>
      </c>
      <c r="K122" s="53">
        <v>38.6</v>
      </c>
      <c r="L122" s="53">
        <v>22.4</v>
      </c>
      <c r="AB122" s="53">
        <v>36.6</v>
      </c>
      <c r="AC122" s="53">
        <v>32</v>
      </c>
    </row>
    <row r="123" spans="2:29" ht="12.75">
      <c r="B123" s="1"/>
      <c r="C123" s="2" t="s">
        <v>179</v>
      </c>
      <c r="D123" s="74">
        <v>1968</v>
      </c>
      <c r="E123" s="74" t="s">
        <v>21</v>
      </c>
      <c r="I123" s="53">
        <v>35.1</v>
      </c>
      <c r="J123" s="53">
        <v>34.9</v>
      </c>
      <c r="K123" s="53">
        <v>38.5</v>
      </c>
      <c r="L123" s="53">
        <v>22.4</v>
      </c>
      <c r="AB123" s="53">
        <v>36.6</v>
      </c>
      <c r="AC123" s="53">
        <v>31.5</v>
      </c>
    </row>
    <row r="124" spans="2:29" ht="12.75">
      <c r="B124" s="1"/>
      <c r="C124" s="2" t="s">
        <v>179</v>
      </c>
      <c r="D124" s="74">
        <v>1968</v>
      </c>
      <c r="E124" s="74" t="s">
        <v>22</v>
      </c>
      <c r="I124" s="53">
        <v>37.2</v>
      </c>
      <c r="J124" s="53">
        <v>39.7</v>
      </c>
      <c r="K124" s="53">
        <v>40.7</v>
      </c>
      <c r="L124" s="53">
        <v>22.8</v>
      </c>
      <c r="AB124" s="53">
        <v>36.7</v>
      </c>
      <c r="AC124" s="53">
        <v>32.8</v>
      </c>
    </row>
    <row r="125" spans="2:29" ht="12.75">
      <c r="B125" s="1"/>
      <c r="C125" s="2" t="s">
        <v>179</v>
      </c>
      <c r="D125" s="74">
        <v>1968</v>
      </c>
      <c r="E125" s="74" t="s">
        <v>23</v>
      </c>
      <c r="I125" s="53">
        <v>38.1</v>
      </c>
      <c r="J125" s="53">
        <v>43.3</v>
      </c>
      <c r="K125" s="53">
        <v>41.4</v>
      </c>
      <c r="L125" s="53">
        <v>23.7</v>
      </c>
      <c r="AB125" s="53">
        <v>36.7</v>
      </c>
      <c r="AC125" s="53">
        <v>34.6</v>
      </c>
    </row>
    <row r="126" spans="2:29" ht="12.75">
      <c r="B126" s="1"/>
      <c r="C126" s="2" t="s">
        <v>179</v>
      </c>
      <c r="D126" s="74">
        <v>1969</v>
      </c>
      <c r="E126" s="74" t="s">
        <v>12</v>
      </c>
      <c r="I126" s="53">
        <v>38.6</v>
      </c>
      <c r="J126" s="53">
        <v>45.3</v>
      </c>
      <c r="K126" s="53">
        <v>42.1</v>
      </c>
      <c r="L126" s="53">
        <v>24.1</v>
      </c>
      <c r="AB126" s="53">
        <v>37.1</v>
      </c>
      <c r="AC126" s="53">
        <v>35.3</v>
      </c>
    </row>
    <row r="127" spans="2:29" ht="12.75">
      <c r="B127" s="1"/>
      <c r="C127" s="2" t="s">
        <v>179</v>
      </c>
      <c r="D127" s="74">
        <v>1969</v>
      </c>
      <c r="E127" s="74" t="s">
        <v>13</v>
      </c>
      <c r="I127" s="53">
        <v>39.1</v>
      </c>
      <c r="J127" s="53">
        <v>44.5</v>
      </c>
      <c r="K127" s="53">
        <v>41.8</v>
      </c>
      <c r="L127" s="53">
        <v>27.2</v>
      </c>
      <c r="AB127" s="53">
        <v>37.1</v>
      </c>
      <c r="AC127" s="53">
        <v>35.5</v>
      </c>
    </row>
    <row r="128" spans="2:29" ht="12.75">
      <c r="B128" s="1"/>
      <c r="C128" s="2" t="s">
        <v>179</v>
      </c>
      <c r="D128" s="74">
        <v>1969</v>
      </c>
      <c r="E128" s="74" t="s">
        <v>14</v>
      </c>
      <c r="I128" s="53">
        <v>39.7</v>
      </c>
      <c r="J128" s="53">
        <v>44.1</v>
      </c>
      <c r="K128" s="53">
        <v>41.9</v>
      </c>
      <c r="L128" s="53">
        <v>28.3</v>
      </c>
      <c r="AB128" s="53">
        <v>37.3</v>
      </c>
      <c r="AC128" s="53">
        <v>35.6</v>
      </c>
    </row>
    <row r="129" spans="2:29" ht="12.75">
      <c r="B129" s="1"/>
      <c r="C129" s="2" t="s">
        <v>179</v>
      </c>
      <c r="D129" s="74">
        <v>1969</v>
      </c>
      <c r="E129" s="74" t="s">
        <v>15</v>
      </c>
      <c r="I129" s="53">
        <v>40.5</v>
      </c>
      <c r="J129" s="53">
        <v>43.3</v>
      </c>
      <c r="K129" s="53">
        <v>41.7</v>
      </c>
      <c r="L129" s="53">
        <v>27.2</v>
      </c>
      <c r="AB129" s="53">
        <v>37.7</v>
      </c>
      <c r="AC129" s="53">
        <v>36.1</v>
      </c>
    </row>
    <row r="130" spans="2:29" ht="12.75">
      <c r="B130" s="1"/>
      <c r="C130" s="2" t="s">
        <v>179</v>
      </c>
      <c r="D130" s="74">
        <v>1969</v>
      </c>
      <c r="E130" s="74" t="s">
        <v>16</v>
      </c>
      <c r="I130" s="53">
        <v>40.9</v>
      </c>
      <c r="J130" s="53">
        <v>42.4</v>
      </c>
      <c r="K130" s="53">
        <v>41.8</v>
      </c>
      <c r="L130" s="53">
        <v>25.6</v>
      </c>
      <c r="AB130" s="53">
        <v>37.7</v>
      </c>
      <c r="AC130" s="53">
        <v>35.7</v>
      </c>
    </row>
    <row r="131" spans="2:29" ht="12.75">
      <c r="B131" s="1"/>
      <c r="C131" s="2" t="s">
        <v>179</v>
      </c>
      <c r="D131" s="74">
        <v>1969</v>
      </c>
      <c r="E131" s="74" t="s">
        <v>17</v>
      </c>
      <c r="I131" s="53">
        <v>41</v>
      </c>
      <c r="J131" s="53">
        <v>40.4</v>
      </c>
      <c r="K131" s="53">
        <v>41.1</v>
      </c>
      <c r="L131" s="53">
        <v>25.6</v>
      </c>
      <c r="AB131" s="53">
        <v>37.7</v>
      </c>
      <c r="AC131" s="53">
        <v>34.9</v>
      </c>
    </row>
    <row r="132" spans="2:29" ht="12.75">
      <c r="B132" s="1"/>
      <c r="C132" s="2" t="s">
        <v>179</v>
      </c>
      <c r="D132" s="74">
        <v>1969</v>
      </c>
      <c r="E132" s="74" t="s">
        <v>18</v>
      </c>
      <c r="I132" s="53">
        <v>41.5</v>
      </c>
      <c r="J132" s="53">
        <v>40.2</v>
      </c>
      <c r="K132" s="53">
        <v>41.9</v>
      </c>
      <c r="L132" s="53">
        <v>23.9</v>
      </c>
      <c r="AB132" s="53">
        <v>38.7</v>
      </c>
      <c r="AC132" s="53">
        <v>35.5</v>
      </c>
    </row>
    <row r="133" spans="2:29" ht="12.75">
      <c r="B133" s="1"/>
      <c r="C133" s="2" t="s">
        <v>179</v>
      </c>
      <c r="D133" s="74">
        <v>1969</v>
      </c>
      <c r="E133" s="74" t="s">
        <v>19</v>
      </c>
      <c r="I133" s="53">
        <v>42.2</v>
      </c>
      <c r="J133" s="53">
        <v>39.9</v>
      </c>
      <c r="K133" s="53">
        <v>40.9</v>
      </c>
      <c r="L133" s="53">
        <v>23.7</v>
      </c>
      <c r="AB133" s="53">
        <v>38.9</v>
      </c>
      <c r="AC133" s="53">
        <v>35.3</v>
      </c>
    </row>
    <row r="134" spans="2:29" ht="12.75">
      <c r="B134" s="1"/>
      <c r="C134" s="2" t="s">
        <v>179</v>
      </c>
      <c r="D134" s="74">
        <v>1969</v>
      </c>
      <c r="E134" s="74" t="s">
        <v>20</v>
      </c>
      <c r="I134" s="53">
        <v>42.8</v>
      </c>
      <c r="J134" s="53">
        <v>39.2</v>
      </c>
      <c r="K134" s="53">
        <v>39.6</v>
      </c>
      <c r="L134" s="53">
        <v>25</v>
      </c>
      <c r="AB134" s="53">
        <v>38.6</v>
      </c>
      <c r="AC134" s="53">
        <v>35.6</v>
      </c>
    </row>
    <row r="135" spans="2:29" ht="12.75">
      <c r="B135" s="1"/>
      <c r="C135" s="2" t="s">
        <v>179</v>
      </c>
      <c r="D135" s="74">
        <v>1969</v>
      </c>
      <c r="E135" s="74" t="s">
        <v>21</v>
      </c>
      <c r="I135" s="53">
        <v>43.4</v>
      </c>
      <c r="J135" s="53">
        <v>40.4</v>
      </c>
      <c r="K135" s="53">
        <v>41.7</v>
      </c>
      <c r="L135" s="53">
        <v>24.1</v>
      </c>
      <c r="AB135" s="53">
        <v>38.1</v>
      </c>
      <c r="AC135" s="53">
        <v>36</v>
      </c>
    </row>
    <row r="136" spans="2:29" ht="12.75">
      <c r="B136" s="1"/>
      <c r="C136" s="2" t="s">
        <v>179</v>
      </c>
      <c r="D136" s="74">
        <v>1969</v>
      </c>
      <c r="E136" s="74" t="s">
        <v>22</v>
      </c>
      <c r="I136" s="53">
        <v>44.4</v>
      </c>
      <c r="J136" s="53">
        <v>42.8</v>
      </c>
      <c r="K136" s="53">
        <v>43</v>
      </c>
      <c r="L136" s="53">
        <v>25</v>
      </c>
      <c r="AB136" s="53">
        <v>38.1</v>
      </c>
      <c r="AC136" s="53">
        <v>36.4</v>
      </c>
    </row>
    <row r="137" spans="2:29" ht="12.75">
      <c r="B137" s="1"/>
      <c r="C137" s="2" t="s">
        <v>179</v>
      </c>
      <c r="D137" s="74">
        <v>1969</v>
      </c>
      <c r="E137" s="74" t="s">
        <v>23</v>
      </c>
      <c r="I137" s="53">
        <v>45.2</v>
      </c>
      <c r="J137" s="53">
        <v>48.4</v>
      </c>
      <c r="K137" s="53">
        <v>43.8</v>
      </c>
      <c r="L137" s="53">
        <v>24.6</v>
      </c>
      <c r="AB137" s="53">
        <v>38</v>
      </c>
      <c r="AC137" s="53">
        <v>38.2</v>
      </c>
    </row>
    <row r="138" spans="2:29" ht="12.75">
      <c r="B138" s="1"/>
      <c r="C138" s="2" t="s">
        <v>179</v>
      </c>
      <c r="D138" s="74">
        <v>1970</v>
      </c>
      <c r="E138" s="74" t="s">
        <v>12</v>
      </c>
      <c r="I138" s="53">
        <v>46.5</v>
      </c>
      <c r="J138" s="53">
        <v>51.5</v>
      </c>
      <c r="K138" s="53">
        <v>45</v>
      </c>
      <c r="L138" s="53">
        <v>26.6</v>
      </c>
      <c r="AB138" s="53">
        <v>39.7</v>
      </c>
      <c r="AC138" s="53">
        <v>40.1</v>
      </c>
    </row>
    <row r="139" spans="2:29" ht="12.75">
      <c r="B139" s="1"/>
      <c r="C139" s="2" t="s">
        <v>179</v>
      </c>
      <c r="D139" s="74">
        <v>1970</v>
      </c>
      <c r="E139" s="74" t="s">
        <v>13</v>
      </c>
      <c r="I139" s="53">
        <v>46.4</v>
      </c>
      <c r="J139" s="53">
        <v>48.3</v>
      </c>
      <c r="K139" s="53">
        <v>45</v>
      </c>
      <c r="L139" s="53">
        <v>29.4</v>
      </c>
      <c r="AB139" s="53">
        <v>39.7</v>
      </c>
      <c r="AC139" s="53">
        <v>41.9</v>
      </c>
    </row>
    <row r="140" spans="2:29" ht="12.75">
      <c r="B140" s="1"/>
      <c r="C140" s="2" t="s">
        <v>179</v>
      </c>
      <c r="D140" s="74">
        <v>1970</v>
      </c>
      <c r="E140" s="74" t="s">
        <v>14</v>
      </c>
      <c r="I140" s="53">
        <v>46.7</v>
      </c>
      <c r="J140" s="53">
        <v>47.3</v>
      </c>
      <c r="K140" s="53">
        <v>45.2</v>
      </c>
      <c r="L140" s="53">
        <v>28.3</v>
      </c>
      <c r="AB140" s="53">
        <v>39.5</v>
      </c>
      <c r="AC140" s="53">
        <v>41.8</v>
      </c>
    </row>
    <row r="141" spans="2:29" ht="12.75">
      <c r="B141" s="1"/>
      <c r="C141" s="2" t="s">
        <v>179</v>
      </c>
      <c r="D141" s="74">
        <v>1970</v>
      </c>
      <c r="E141" s="74" t="s">
        <v>15</v>
      </c>
      <c r="I141" s="53">
        <v>46.5</v>
      </c>
      <c r="J141" s="53">
        <v>46.8</v>
      </c>
      <c r="K141" s="53">
        <v>45</v>
      </c>
      <c r="L141" s="53">
        <v>30.7</v>
      </c>
      <c r="AB141" s="53">
        <v>39.6</v>
      </c>
      <c r="AC141" s="53">
        <v>41.2</v>
      </c>
    </row>
    <row r="142" spans="2:29" ht="12.75">
      <c r="B142" s="1"/>
      <c r="C142" s="2" t="s">
        <v>179</v>
      </c>
      <c r="D142" s="74">
        <v>1970</v>
      </c>
      <c r="E142" s="74" t="s">
        <v>16</v>
      </c>
      <c r="I142" s="53">
        <v>46.6</v>
      </c>
      <c r="J142" s="53">
        <v>46.5</v>
      </c>
      <c r="K142" s="53">
        <v>44.8</v>
      </c>
      <c r="L142" s="53">
        <v>28.6</v>
      </c>
      <c r="AB142" s="53">
        <v>39.8</v>
      </c>
      <c r="AC142" s="53">
        <v>42</v>
      </c>
    </row>
    <row r="143" spans="2:29" ht="12.75">
      <c r="B143" s="1"/>
      <c r="C143" s="2" t="s">
        <v>179</v>
      </c>
      <c r="D143" s="74">
        <v>1970</v>
      </c>
      <c r="E143" s="74" t="s">
        <v>17</v>
      </c>
      <c r="I143" s="53">
        <v>47.1</v>
      </c>
      <c r="J143" s="53">
        <v>45.8</v>
      </c>
      <c r="K143" s="53">
        <v>43.7</v>
      </c>
      <c r="L143" s="53">
        <v>27</v>
      </c>
      <c r="AB143" s="53">
        <v>40.2</v>
      </c>
      <c r="AC143" s="53">
        <v>41.3</v>
      </c>
    </row>
    <row r="144" spans="2:29" ht="12.75">
      <c r="B144" s="1"/>
      <c r="C144" s="2" t="s">
        <v>179</v>
      </c>
      <c r="D144" s="74">
        <v>1970</v>
      </c>
      <c r="E144" s="74" t="s">
        <v>18</v>
      </c>
      <c r="I144" s="53">
        <v>47.4</v>
      </c>
      <c r="J144" s="53">
        <v>43.9</v>
      </c>
      <c r="K144" s="53">
        <v>43.8</v>
      </c>
      <c r="L144" s="53">
        <v>27.5</v>
      </c>
      <c r="AB144" s="53">
        <v>41.6</v>
      </c>
      <c r="AC144" s="53">
        <v>42.5</v>
      </c>
    </row>
    <row r="145" spans="2:29" ht="12.75">
      <c r="B145" s="1"/>
      <c r="C145" s="2" t="s">
        <v>179</v>
      </c>
      <c r="D145" s="74">
        <v>1970</v>
      </c>
      <c r="E145" s="74" t="s">
        <v>19</v>
      </c>
      <c r="I145" s="53">
        <v>47.5</v>
      </c>
      <c r="J145" s="53">
        <v>42.9</v>
      </c>
      <c r="K145" s="53">
        <v>43.6</v>
      </c>
      <c r="L145" s="53">
        <v>26.9</v>
      </c>
      <c r="AB145" s="53">
        <v>41.6</v>
      </c>
      <c r="AC145" s="53">
        <v>43</v>
      </c>
    </row>
    <row r="146" spans="2:29" ht="12.75">
      <c r="B146" s="1"/>
      <c r="C146" s="2" t="s">
        <v>179</v>
      </c>
      <c r="D146" s="74">
        <v>1970</v>
      </c>
      <c r="E146" s="74" t="s">
        <v>20</v>
      </c>
      <c r="I146" s="53">
        <v>47.7</v>
      </c>
      <c r="J146" s="53">
        <v>42.9</v>
      </c>
      <c r="K146" s="53">
        <v>43.6</v>
      </c>
      <c r="L146" s="53">
        <v>25.6</v>
      </c>
      <c r="AB146" s="53">
        <v>41.7</v>
      </c>
      <c r="AC146" s="53">
        <v>42.5</v>
      </c>
    </row>
    <row r="147" spans="2:29" ht="12.75">
      <c r="B147" s="1"/>
      <c r="C147" s="2" t="s">
        <v>179</v>
      </c>
      <c r="D147" s="74">
        <v>1970</v>
      </c>
      <c r="E147" s="74" t="s">
        <v>21</v>
      </c>
      <c r="I147" s="53">
        <v>47.8</v>
      </c>
      <c r="J147" s="53">
        <v>42.8</v>
      </c>
      <c r="K147" s="53">
        <v>42.8</v>
      </c>
      <c r="L147" s="53">
        <v>25.6</v>
      </c>
      <c r="AB147" s="53">
        <v>41.7</v>
      </c>
      <c r="AC147" s="53">
        <v>40.6</v>
      </c>
    </row>
    <row r="148" spans="2:29" ht="12.75">
      <c r="B148" s="1"/>
      <c r="C148" s="2" t="s">
        <v>179</v>
      </c>
      <c r="D148" s="74">
        <v>1970</v>
      </c>
      <c r="E148" s="74" t="s">
        <v>22</v>
      </c>
      <c r="I148" s="53">
        <v>47.9</v>
      </c>
      <c r="J148" s="53">
        <v>43.7</v>
      </c>
      <c r="K148" s="53">
        <v>44.1</v>
      </c>
      <c r="L148" s="53">
        <v>26.3</v>
      </c>
      <c r="AB148" s="53">
        <v>41.9</v>
      </c>
      <c r="AC148" s="53">
        <v>41.3</v>
      </c>
    </row>
    <row r="149" spans="2:29" ht="12.75">
      <c r="B149" s="1"/>
      <c r="C149" s="2" t="s">
        <v>179</v>
      </c>
      <c r="D149" s="74">
        <v>1970</v>
      </c>
      <c r="E149" s="74" t="s">
        <v>23</v>
      </c>
      <c r="I149" s="53">
        <v>48.1</v>
      </c>
      <c r="J149" s="53">
        <v>44.1</v>
      </c>
      <c r="K149" s="53">
        <v>45.8</v>
      </c>
      <c r="L149" s="53">
        <v>24.1</v>
      </c>
      <c r="AB149" s="53">
        <v>41.9</v>
      </c>
      <c r="AC149" s="53">
        <v>41.6</v>
      </c>
    </row>
    <row r="150" spans="2:29" ht="12.75">
      <c r="B150" s="1"/>
      <c r="C150" s="2" t="s">
        <v>179</v>
      </c>
      <c r="D150" s="74">
        <v>1971</v>
      </c>
      <c r="E150" s="74" t="s">
        <v>12</v>
      </c>
      <c r="I150" s="53">
        <v>48.8</v>
      </c>
      <c r="J150" s="53">
        <v>49.6</v>
      </c>
      <c r="K150" s="53">
        <v>45.7</v>
      </c>
      <c r="L150" s="53">
        <v>28</v>
      </c>
      <c r="AB150" s="53">
        <v>43.3</v>
      </c>
      <c r="AC150" s="53">
        <v>42.1</v>
      </c>
    </row>
    <row r="151" spans="2:29" ht="12.75">
      <c r="B151" s="1"/>
      <c r="C151" s="2" t="s">
        <v>179</v>
      </c>
      <c r="D151" s="74">
        <v>1971</v>
      </c>
      <c r="E151" s="74" t="s">
        <v>13</v>
      </c>
      <c r="I151" s="53">
        <v>49</v>
      </c>
      <c r="J151" s="53">
        <v>47.8</v>
      </c>
      <c r="K151" s="53">
        <v>46.2</v>
      </c>
      <c r="L151" s="53">
        <v>29.2</v>
      </c>
      <c r="AB151" s="53">
        <v>43.1</v>
      </c>
      <c r="AC151" s="53">
        <v>42.6</v>
      </c>
    </row>
    <row r="152" spans="2:29" ht="12.75">
      <c r="B152" s="1"/>
      <c r="C152" s="2" t="s">
        <v>179</v>
      </c>
      <c r="D152" s="74">
        <v>1971</v>
      </c>
      <c r="E152" s="74" t="s">
        <v>14</v>
      </c>
      <c r="I152" s="53">
        <v>48.7</v>
      </c>
      <c r="J152" s="53">
        <v>47.5</v>
      </c>
      <c r="K152" s="53">
        <v>45.6</v>
      </c>
      <c r="L152" s="53">
        <v>27.5</v>
      </c>
      <c r="AB152" s="53">
        <v>43.1</v>
      </c>
      <c r="AC152" s="53">
        <v>42</v>
      </c>
    </row>
    <row r="153" spans="2:29" ht="12.75">
      <c r="B153" s="1"/>
      <c r="C153" s="2" t="s">
        <v>179</v>
      </c>
      <c r="D153" s="74">
        <v>1971</v>
      </c>
      <c r="E153" s="74" t="s">
        <v>15</v>
      </c>
      <c r="I153" s="53">
        <v>48.7</v>
      </c>
      <c r="J153" s="53">
        <v>46.6</v>
      </c>
      <c r="K153" s="53">
        <v>45.5</v>
      </c>
      <c r="L153" s="53">
        <v>26</v>
      </c>
      <c r="AB153" s="53">
        <v>43</v>
      </c>
      <c r="AC153" s="53">
        <v>41.6</v>
      </c>
    </row>
    <row r="154" spans="2:29" ht="12.75">
      <c r="B154" s="1"/>
      <c r="C154" s="2" t="s">
        <v>179</v>
      </c>
      <c r="D154" s="74">
        <v>1971</v>
      </c>
      <c r="E154" s="74" t="s">
        <v>16</v>
      </c>
      <c r="I154" s="53">
        <v>48.4</v>
      </c>
      <c r="J154" s="53">
        <v>45.3</v>
      </c>
      <c r="K154" s="53">
        <v>44.7</v>
      </c>
      <c r="L154" s="53">
        <v>25.1</v>
      </c>
      <c r="AB154" s="53">
        <v>42.3</v>
      </c>
      <c r="AC154" s="53">
        <v>42</v>
      </c>
    </row>
    <row r="155" spans="2:29" ht="12.75">
      <c r="B155" s="1"/>
      <c r="C155" s="2" t="s">
        <v>179</v>
      </c>
      <c r="D155" s="74">
        <v>1971</v>
      </c>
      <c r="E155" s="74" t="s">
        <v>17</v>
      </c>
      <c r="I155" s="53">
        <v>48.3</v>
      </c>
      <c r="J155" s="53">
        <v>43.4</v>
      </c>
      <c r="K155" s="53">
        <v>44.4</v>
      </c>
      <c r="L155" s="53">
        <v>23.3</v>
      </c>
      <c r="AB155" s="53">
        <v>41.9</v>
      </c>
      <c r="AC155" s="53">
        <v>39.7</v>
      </c>
    </row>
    <row r="156" spans="2:29" ht="12.75">
      <c r="B156" s="1"/>
      <c r="C156" s="2" t="s">
        <v>179</v>
      </c>
      <c r="D156" s="74">
        <v>1971</v>
      </c>
      <c r="E156" s="74" t="s">
        <v>18</v>
      </c>
      <c r="I156" s="53">
        <v>48.3</v>
      </c>
      <c r="J156" s="53">
        <v>42.9</v>
      </c>
      <c r="K156" s="53">
        <v>43.4</v>
      </c>
      <c r="L156" s="53">
        <v>24.1</v>
      </c>
      <c r="AB156" s="53">
        <v>41.6</v>
      </c>
      <c r="AC156" s="53">
        <v>40.5</v>
      </c>
    </row>
    <row r="157" spans="2:29" ht="12.75">
      <c r="B157" s="1"/>
      <c r="C157" s="2" t="s">
        <v>179</v>
      </c>
      <c r="D157" s="74">
        <v>1971</v>
      </c>
      <c r="E157" s="74" t="s">
        <v>19</v>
      </c>
      <c r="I157" s="53">
        <v>48</v>
      </c>
      <c r="J157" s="53">
        <v>42.2</v>
      </c>
      <c r="K157" s="53">
        <v>42.8</v>
      </c>
      <c r="L157" s="53">
        <v>23.7</v>
      </c>
      <c r="AB157" s="53">
        <v>40.4</v>
      </c>
      <c r="AC157" s="53">
        <v>40.1</v>
      </c>
    </row>
    <row r="158" spans="2:29" ht="12.75">
      <c r="B158" s="1"/>
      <c r="C158" s="2" t="s">
        <v>179</v>
      </c>
      <c r="D158" s="74">
        <v>1971</v>
      </c>
      <c r="E158" s="74" t="s">
        <v>20</v>
      </c>
      <c r="I158" s="53">
        <v>47.9</v>
      </c>
      <c r="J158" s="53">
        <v>42</v>
      </c>
      <c r="K158" s="53">
        <v>43.8</v>
      </c>
      <c r="L158" s="53">
        <v>23.2</v>
      </c>
      <c r="AB158" s="53">
        <v>40</v>
      </c>
      <c r="AC158" s="53">
        <v>42.2</v>
      </c>
    </row>
    <row r="159" spans="2:29" ht="12.75">
      <c r="B159" s="1"/>
      <c r="C159" s="2" t="s">
        <v>179</v>
      </c>
      <c r="D159" s="74">
        <v>1971</v>
      </c>
      <c r="E159" s="74" t="s">
        <v>21</v>
      </c>
      <c r="I159" s="53">
        <v>47.8</v>
      </c>
      <c r="J159" s="53">
        <v>42.5</v>
      </c>
      <c r="K159" s="53">
        <v>45</v>
      </c>
      <c r="L159" s="53">
        <v>22.5</v>
      </c>
      <c r="AB159" s="53">
        <v>39.6</v>
      </c>
      <c r="AC159" s="53">
        <v>42</v>
      </c>
    </row>
    <row r="160" spans="2:29" ht="12.75">
      <c r="B160" s="1"/>
      <c r="C160" s="2" t="s">
        <v>179</v>
      </c>
      <c r="D160" s="74">
        <v>1971</v>
      </c>
      <c r="E160" s="74" t="s">
        <v>22</v>
      </c>
      <c r="I160" s="53">
        <v>47.5</v>
      </c>
      <c r="J160" s="53">
        <v>42.5</v>
      </c>
      <c r="K160" s="53">
        <v>43.7</v>
      </c>
      <c r="L160" s="53">
        <v>19.2</v>
      </c>
      <c r="AB160" s="53">
        <v>39.6</v>
      </c>
      <c r="AC160" s="53">
        <v>42.8</v>
      </c>
    </row>
    <row r="161" spans="2:29" ht="12.75">
      <c r="B161" s="1"/>
      <c r="C161" s="2" t="s">
        <v>179</v>
      </c>
      <c r="D161" s="74">
        <v>1971</v>
      </c>
      <c r="E161" s="74" t="s">
        <v>23</v>
      </c>
      <c r="I161" s="53">
        <v>47.7</v>
      </c>
      <c r="J161" s="53">
        <v>45.2</v>
      </c>
      <c r="K161" s="53">
        <v>44</v>
      </c>
      <c r="L161" s="53">
        <v>21.5</v>
      </c>
      <c r="AB161" s="53">
        <v>38.9</v>
      </c>
      <c r="AC161" s="53">
        <v>42</v>
      </c>
    </row>
    <row r="162" spans="2:29" ht="12.75">
      <c r="B162" s="1"/>
      <c r="C162" s="2" t="s">
        <v>179</v>
      </c>
      <c r="D162" s="74">
        <v>1972</v>
      </c>
      <c r="E162" s="74" t="s">
        <v>12</v>
      </c>
      <c r="I162" s="53">
        <v>47.5</v>
      </c>
      <c r="J162" s="53">
        <v>45.8</v>
      </c>
      <c r="K162" s="53">
        <v>44.6</v>
      </c>
      <c r="L162" s="53">
        <v>28</v>
      </c>
      <c r="AB162" s="53">
        <v>38.5</v>
      </c>
      <c r="AC162" s="53">
        <v>40.7</v>
      </c>
    </row>
    <row r="163" spans="2:29" ht="12.75">
      <c r="B163" s="1"/>
      <c r="C163" s="2" t="s">
        <v>179</v>
      </c>
      <c r="D163" s="74">
        <v>1972</v>
      </c>
      <c r="E163" s="74" t="s">
        <v>13</v>
      </c>
      <c r="I163" s="53">
        <v>47.4</v>
      </c>
      <c r="J163" s="53">
        <v>45.8</v>
      </c>
      <c r="K163" s="53">
        <v>44.3</v>
      </c>
      <c r="L163" s="53">
        <v>29.9</v>
      </c>
      <c r="AB163" s="53">
        <v>38</v>
      </c>
      <c r="AC163" s="53">
        <v>39.9</v>
      </c>
    </row>
    <row r="164" spans="2:29" ht="12.75">
      <c r="B164" s="1"/>
      <c r="C164" s="2" t="s">
        <v>179</v>
      </c>
      <c r="D164" s="74">
        <v>1972</v>
      </c>
      <c r="E164" s="74" t="s">
        <v>14</v>
      </c>
      <c r="I164" s="53">
        <v>47</v>
      </c>
      <c r="J164" s="53">
        <v>44</v>
      </c>
      <c r="K164" s="53">
        <v>44.4</v>
      </c>
      <c r="L164" s="53">
        <v>28.6</v>
      </c>
      <c r="AB164" s="53">
        <v>37.8</v>
      </c>
      <c r="AC164" s="53">
        <v>40.1</v>
      </c>
    </row>
    <row r="165" spans="2:29" ht="12.75">
      <c r="B165" s="1"/>
      <c r="C165" s="2" t="s">
        <v>179</v>
      </c>
      <c r="D165" s="74">
        <v>1972</v>
      </c>
      <c r="E165" s="74" t="s">
        <v>15</v>
      </c>
      <c r="I165" s="53">
        <v>47.3</v>
      </c>
      <c r="J165" s="53">
        <v>43.3</v>
      </c>
      <c r="K165" s="53">
        <v>43.7</v>
      </c>
      <c r="L165" s="53">
        <v>29.1</v>
      </c>
      <c r="AB165" s="53">
        <v>37.9</v>
      </c>
      <c r="AC165" s="53">
        <v>39.9</v>
      </c>
    </row>
    <row r="166" spans="2:29" ht="12.75">
      <c r="B166" s="1"/>
      <c r="C166" s="2" t="s">
        <v>179</v>
      </c>
      <c r="D166" s="74">
        <v>1972</v>
      </c>
      <c r="E166" s="74" t="s">
        <v>16</v>
      </c>
      <c r="I166" s="53">
        <v>47</v>
      </c>
      <c r="J166" s="53">
        <v>44.6</v>
      </c>
      <c r="K166" s="53">
        <v>44.6</v>
      </c>
      <c r="L166" s="53">
        <v>28</v>
      </c>
      <c r="AB166" s="53">
        <v>37.5</v>
      </c>
      <c r="AC166" s="53">
        <v>39.9</v>
      </c>
    </row>
    <row r="167" spans="2:29" ht="12.75">
      <c r="B167" s="1"/>
      <c r="C167" s="2" t="s">
        <v>179</v>
      </c>
      <c r="D167" s="74">
        <v>1972</v>
      </c>
      <c r="E167" s="74" t="s">
        <v>17</v>
      </c>
      <c r="I167" s="53">
        <v>46.7</v>
      </c>
      <c r="J167" s="53">
        <v>42.2</v>
      </c>
      <c r="K167" s="53">
        <v>43.4</v>
      </c>
      <c r="L167" s="53">
        <v>27</v>
      </c>
      <c r="AB167" s="53">
        <v>37.3</v>
      </c>
      <c r="AC167" s="53">
        <v>39.7</v>
      </c>
    </row>
    <row r="168" spans="2:29" ht="12.75">
      <c r="B168" s="1"/>
      <c r="C168" s="2" t="s">
        <v>179</v>
      </c>
      <c r="D168" s="74">
        <v>1972</v>
      </c>
      <c r="E168" s="74" t="s">
        <v>18</v>
      </c>
      <c r="I168" s="53">
        <v>46.7</v>
      </c>
      <c r="J168" s="53">
        <v>41.6</v>
      </c>
      <c r="K168" s="53">
        <v>44.1</v>
      </c>
      <c r="L168" s="53">
        <v>28.8</v>
      </c>
      <c r="AB168" s="53">
        <v>37.1</v>
      </c>
      <c r="AC168" s="53">
        <v>38.6</v>
      </c>
    </row>
    <row r="169" spans="2:29" ht="12.75">
      <c r="B169" s="1"/>
      <c r="C169" s="2" t="s">
        <v>179</v>
      </c>
      <c r="D169" s="74">
        <v>1972</v>
      </c>
      <c r="E169" s="74" t="s">
        <v>19</v>
      </c>
      <c r="I169" s="53">
        <v>46.5</v>
      </c>
      <c r="J169" s="53">
        <v>42</v>
      </c>
      <c r="K169" s="53">
        <v>43.6</v>
      </c>
      <c r="L169" s="53">
        <v>26.6</v>
      </c>
      <c r="AB169" s="53">
        <v>37.3</v>
      </c>
      <c r="AC169" s="53">
        <v>38</v>
      </c>
    </row>
    <row r="170" spans="2:29" ht="12.75">
      <c r="B170" s="1"/>
      <c r="C170" s="2" t="s">
        <v>179</v>
      </c>
      <c r="D170" s="74">
        <v>1972</v>
      </c>
      <c r="E170" s="74" t="s">
        <v>20</v>
      </c>
      <c r="I170" s="53">
        <v>46.5</v>
      </c>
      <c r="J170" s="53">
        <v>39.8</v>
      </c>
      <c r="K170" s="53">
        <v>44.1</v>
      </c>
      <c r="L170" s="53">
        <v>27.3</v>
      </c>
      <c r="AB170" s="53">
        <v>37.3</v>
      </c>
      <c r="AC170" s="53">
        <v>38.9</v>
      </c>
    </row>
    <row r="171" spans="2:29" ht="12.75">
      <c r="B171" s="1"/>
      <c r="C171" s="2" t="s">
        <v>179</v>
      </c>
      <c r="D171" s="74">
        <v>1972</v>
      </c>
      <c r="E171" s="74" t="s">
        <v>21</v>
      </c>
      <c r="I171" s="53">
        <v>46.5</v>
      </c>
      <c r="J171" s="53">
        <v>39.2</v>
      </c>
      <c r="K171" s="53">
        <v>43.4</v>
      </c>
      <c r="L171" s="53">
        <v>25.7</v>
      </c>
      <c r="AB171" s="53">
        <v>37.7</v>
      </c>
      <c r="AC171" s="53">
        <v>37.1</v>
      </c>
    </row>
    <row r="172" spans="2:29" ht="12.75">
      <c r="B172" s="1"/>
      <c r="C172" s="2" t="s">
        <v>179</v>
      </c>
      <c r="D172" s="74">
        <v>1972</v>
      </c>
      <c r="E172" s="74" t="s">
        <v>22</v>
      </c>
      <c r="I172" s="53">
        <v>46.7</v>
      </c>
      <c r="J172" s="53">
        <v>42.9</v>
      </c>
      <c r="K172" s="53">
        <v>45</v>
      </c>
      <c r="L172" s="53">
        <v>24.9</v>
      </c>
      <c r="AB172" s="53">
        <v>37.9</v>
      </c>
      <c r="AC172" s="53">
        <v>37.2</v>
      </c>
    </row>
    <row r="173" spans="2:29" ht="12.75">
      <c r="B173" s="1"/>
      <c r="C173" s="2" t="s">
        <v>179</v>
      </c>
      <c r="D173" s="74">
        <v>1972</v>
      </c>
      <c r="E173" s="74" t="s">
        <v>23</v>
      </c>
      <c r="I173" s="53">
        <v>46.9</v>
      </c>
      <c r="J173" s="53">
        <v>43.9</v>
      </c>
      <c r="K173" s="53">
        <v>45</v>
      </c>
      <c r="L173" s="53">
        <v>25.4</v>
      </c>
      <c r="AB173" s="53">
        <v>38</v>
      </c>
      <c r="AC173" s="53">
        <v>37.4</v>
      </c>
    </row>
    <row r="174" spans="2:50" ht="12.75">
      <c r="B174" s="1"/>
      <c r="C174" s="2" t="s">
        <v>179</v>
      </c>
      <c r="D174" s="74">
        <v>1973</v>
      </c>
      <c r="E174" s="74" t="s">
        <v>12</v>
      </c>
      <c r="I174" s="53">
        <v>47.2</v>
      </c>
      <c r="J174" s="53">
        <v>45.7</v>
      </c>
      <c r="K174" s="53">
        <v>44</v>
      </c>
      <c r="L174" s="53">
        <v>27.5</v>
      </c>
      <c r="AB174" s="53">
        <v>39.1</v>
      </c>
      <c r="AC174" s="53">
        <v>39</v>
      </c>
      <c r="AU174" s="54">
        <v>51.888404</v>
      </c>
      <c r="AV174" s="54">
        <v>27.615677</v>
      </c>
      <c r="AW174" s="54"/>
      <c r="AX174" s="54"/>
    </row>
    <row r="175" spans="2:50" ht="12.75">
      <c r="B175" s="1"/>
      <c r="C175" s="2" t="s">
        <v>179</v>
      </c>
      <c r="D175" s="74">
        <v>1973</v>
      </c>
      <c r="E175" s="74" t="s">
        <v>13</v>
      </c>
      <c r="I175" s="53">
        <v>47.6</v>
      </c>
      <c r="J175" s="53">
        <v>48.2</v>
      </c>
      <c r="K175" s="53">
        <v>43.4</v>
      </c>
      <c r="L175" s="53">
        <v>33.4</v>
      </c>
      <c r="AB175" s="53">
        <v>36.4</v>
      </c>
      <c r="AC175" s="53">
        <v>38.8</v>
      </c>
      <c r="AU175" s="54">
        <v>53.777897</v>
      </c>
      <c r="AV175" s="54">
        <v>27.979041</v>
      </c>
      <c r="AW175" s="54"/>
      <c r="AX175" s="54"/>
    </row>
    <row r="176" spans="2:50" ht="12.75">
      <c r="B176" s="1"/>
      <c r="C176" s="2" t="s">
        <v>179</v>
      </c>
      <c r="D176" s="74">
        <v>1973</v>
      </c>
      <c r="E176" s="74" t="s">
        <v>14</v>
      </c>
      <c r="I176" s="53">
        <v>47.7</v>
      </c>
      <c r="J176" s="53">
        <v>47.4</v>
      </c>
      <c r="K176" s="53">
        <v>43.7</v>
      </c>
      <c r="L176" s="53">
        <v>35.1</v>
      </c>
      <c r="AB176" s="53">
        <v>35.1</v>
      </c>
      <c r="AC176" s="53">
        <v>38.2</v>
      </c>
      <c r="AU176" s="54">
        <v>54.795317</v>
      </c>
      <c r="AV176" s="54">
        <v>28.342405</v>
      </c>
      <c r="AW176" s="54"/>
      <c r="AX176" s="54"/>
    </row>
    <row r="177" spans="2:50" ht="12.75">
      <c r="B177" s="1"/>
      <c r="C177" s="2" t="s">
        <v>179</v>
      </c>
      <c r="D177" s="74">
        <v>1973</v>
      </c>
      <c r="E177" s="74" t="s">
        <v>15</v>
      </c>
      <c r="I177" s="53">
        <v>48.8</v>
      </c>
      <c r="J177" s="53">
        <v>48.4</v>
      </c>
      <c r="K177" s="53">
        <v>43.7</v>
      </c>
      <c r="L177" s="53">
        <v>42</v>
      </c>
      <c r="AB177" s="53">
        <v>35.9</v>
      </c>
      <c r="AC177" s="53">
        <v>39.4</v>
      </c>
      <c r="AU177" s="54">
        <v>57.048175</v>
      </c>
      <c r="AV177" s="54">
        <v>28.487751</v>
      </c>
      <c r="AW177" s="54"/>
      <c r="AX177" s="54"/>
    </row>
    <row r="178" spans="2:50" ht="12.75">
      <c r="B178" s="1"/>
      <c r="C178" s="2" t="s">
        <v>179</v>
      </c>
      <c r="D178" s="74">
        <v>1973</v>
      </c>
      <c r="E178" s="74" t="s">
        <v>16</v>
      </c>
      <c r="I178" s="53">
        <v>48.5</v>
      </c>
      <c r="J178" s="53">
        <v>46.9</v>
      </c>
      <c r="K178" s="53">
        <v>45.8</v>
      </c>
      <c r="L178" s="53">
        <v>39.6</v>
      </c>
      <c r="AB178" s="53">
        <v>35.9</v>
      </c>
      <c r="AC178" s="53">
        <v>38</v>
      </c>
      <c r="AU178" s="54">
        <v>60.609144</v>
      </c>
      <c r="AV178" s="54">
        <v>28.633097</v>
      </c>
      <c r="AW178" s="54"/>
      <c r="AX178" s="54"/>
    </row>
    <row r="179" spans="2:50" ht="12.75">
      <c r="B179" s="1"/>
      <c r="C179" s="2" t="s">
        <v>179</v>
      </c>
      <c r="D179" s="74">
        <v>1973</v>
      </c>
      <c r="E179" s="74" t="s">
        <v>17</v>
      </c>
      <c r="I179" s="53">
        <v>48.8</v>
      </c>
      <c r="J179" s="53">
        <v>46.2</v>
      </c>
      <c r="K179" s="53">
        <v>44.6</v>
      </c>
      <c r="L179" s="53">
        <v>37.5</v>
      </c>
      <c r="AB179" s="53">
        <v>34.2</v>
      </c>
      <c r="AC179" s="53">
        <v>39.3</v>
      </c>
      <c r="AU179" s="54">
        <v>63.879421</v>
      </c>
      <c r="AV179" s="54">
        <v>29.359825</v>
      </c>
      <c r="AW179" s="54"/>
      <c r="AX179" s="54"/>
    </row>
    <row r="180" spans="2:50" ht="12.75">
      <c r="B180" s="1"/>
      <c r="C180" s="2" t="s">
        <v>179</v>
      </c>
      <c r="D180" s="74">
        <v>1973</v>
      </c>
      <c r="E180" s="74" t="s">
        <v>18</v>
      </c>
      <c r="I180" s="53">
        <v>49.4</v>
      </c>
      <c r="J180" s="53">
        <v>45.3</v>
      </c>
      <c r="K180" s="53">
        <v>44.6</v>
      </c>
      <c r="L180" s="53">
        <v>33.9</v>
      </c>
      <c r="AB180" s="53">
        <v>35.2</v>
      </c>
      <c r="AC180" s="53">
        <v>36.4</v>
      </c>
      <c r="AU180" s="54">
        <v>67.731081</v>
      </c>
      <c r="AV180" s="54">
        <v>29.795862</v>
      </c>
      <c r="AW180" s="54"/>
      <c r="AX180" s="54"/>
    </row>
    <row r="181" spans="2:50" ht="12.75">
      <c r="B181" s="1"/>
      <c r="C181" s="2" t="s">
        <v>179</v>
      </c>
      <c r="D181" s="74">
        <v>1973</v>
      </c>
      <c r="E181" s="74" t="s">
        <v>19</v>
      </c>
      <c r="I181" s="53">
        <v>49.9</v>
      </c>
      <c r="J181" s="53">
        <v>45.2</v>
      </c>
      <c r="K181" s="53">
        <v>44.3</v>
      </c>
      <c r="L181" s="53">
        <v>38.1</v>
      </c>
      <c r="AB181" s="53">
        <v>36.6</v>
      </c>
      <c r="AC181" s="53">
        <v>37.6</v>
      </c>
      <c r="AU181" s="54">
        <v>70.710668</v>
      </c>
      <c r="AV181" s="54">
        <v>30.377245</v>
      </c>
      <c r="AW181" s="54"/>
      <c r="AX181" s="54"/>
    </row>
    <row r="182" spans="2:50" ht="12.75">
      <c r="B182" s="1"/>
      <c r="C182" s="2" t="s">
        <v>179</v>
      </c>
      <c r="D182" s="74">
        <v>1973</v>
      </c>
      <c r="E182" s="74" t="s">
        <v>20</v>
      </c>
      <c r="I182" s="53">
        <v>50.6</v>
      </c>
      <c r="J182" s="53">
        <v>45.8</v>
      </c>
      <c r="K182" s="53">
        <v>47.1</v>
      </c>
      <c r="L182" s="53">
        <v>33.3</v>
      </c>
      <c r="AB182" s="53">
        <v>36.4</v>
      </c>
      <c r="AC182" s="53">
        <v>37.4</v>
      </c>
      <c r="AU182" s="54">
        <v>73.544908</v>
      </c>
      <c r="AV182" s="54">
        <v>30.377245</v>
      </c>
      <c r="AW182" s="54"/>
      <c r="AX182" s="54"/>
    </row>
    <row r="183" spans="2:50" ht="12.75">
      <c r="B183" s="1"/>
      <c r="C183" s="2" t="s">
        <v>179</v>
      </c>
      <c r="D183" s="74">
        <v>1973</v>
      </c>
      <c r="E183" s="74" t="s">
        <v>21</v>
      </c>
      <c r="I183" s="53">
        <v>52.1</v>
      </c>
      <c r="J183" s="53">
        <v>43.9</v>
      </c>
      <c r="K183" s="53">
        <v>46</v>
      </c>
      <c r="L183" s="53">
        <v>38.3</v>
      </c>
      <c r="AB183" s="53">
        <v>38.5</v>
      </c>
      <c r="AC183" s="53">
        <v>39.1</v>
      </c>
      <c r="AU183" s="54">
        <v>74.853019</v>
      </c>
      <c r="AV183" s="54">
        <v>31.903374</v>
      </c>
      <c r="AW183" s="54"/>
      <c r="AX183" s="54"/>
    </row>
    <row r="184" spans="2:50" ht="12.75">
      <c r="B184" s="1"/>
      <c r="C184" s="2" t="s">
        <v>179</v>
      </c>
      <c r="D184" s="74">
        <v>1973</v>
      </c>
      <c r="E184" s="74" t="s">
        <v>22</v>
      </c>
      <c r="I184" s="53">
        <v>53.2</v>
      </c>
      <c r="J184" s="53">
        <v>46.2</v>
      </c>
      <c r="K184" s="53">
        <v>48.6</v>
      </c>
      <c r="L184" s="53">
        <v>35.5</v>
      </c>
      <c r="AB184" s="53">
        <v>40</v>
      </c>
      <c r="AC184" s="53">
        <v>40.5</v>
      </c>
      <c r="AU184" s="54">
        <v>74.562328</v>
      </c>
      <c r="AV184" s="54">
        <v>34.301578</v>
      </c>
      <c r="AW184" s="54"/>
      <c r="AX184" s="54"/>
    </row>
    <row r="185" spans="2:50" ht="12.75">
      <c r="B185" s="1"/>
      <c r="C185" s="2" t="s">
        <v>179</v>
      </c>
      <c r="D185" s="74">
        <v>1973</v>
      </c>
      <c r="E185" s="74" t="s">
        <v>23</v>
      </c>
      <c r="I185" s="53">
        <v>54.2</v>
      </c>
      <c r="J185" s="53">
        <v>49.6</v>
      </c>
      <c r="K185" s="53">
        <v>51.5</v>
      </c>
      <c r="L185" s="53">
        <v>41.7</v>
      </c>
      <c r="AB185" s="53">
        <v>39.6</v>
      </c>
      <c r="AC185" s="53">
        <v>40.7</v>
      </c>
      <c r="AU185" s="54">
        <v>74.489655</v>
      </c>
      <c r="AV185" s="54">
        <v>35.827707</v>
      </c>
      <c r="AW185" s="54"/>
      <c r="AX185" s="54"/>
    </row>
    <row r="186" spans="2:50" ht="12.75">
      <c r="B186" s="1"/>
      <c r="C186" s="2" t="s">
        <v>179</v>
      </c>
      <c r="D186" s="74">
        <v>1974</v>
      </c>
      <c r="E186" s="74" t="s">
        <v>12</v>
      </c>
      <c r="I186" s="53">
        <v>55.3</v>
      </c>
      <c r="J186" s="53">
        <v>52.2</v>
      </c>
      <c r="K186" s="53">
        <v>53.5</v>
      </c>
      <c r="L186" s="53">
        <v>43.6</v>
      </c>
      <c r="AB186" s="53">
        <v>46.9</v>
      </c>
      <c r="AC186" s="53">
        <v>43.2</v>
      </c>
      <c r="AU186" s="54">
        <v>76.379149</v>
      </c>
      <c r="AV186" s="54">
        <v>37.135818</v>
      </c>
      <c r="AW186" s="54"/>
      <c r="AX186" s="54"/>
    </row>
    <row r="187" spans="2:50" ht="12.75">
      <c r="B187" s="1"/>
      <c r="C187" s="2" t="s">
        <v>179</v>
      </c>
      <c r="D187" s="74">
        <v>1974</v>
      </c>
      <c r="E187" s="74" t="s">
        <v>13</v>
      </c>
      <c r="I187" s="53">
        <v>57</v>
      </c>
      <c r="J187" s="53">
        <v>57.1</v>
      </c>
      <c r="K187" s="53">
        <v>53.9</v>
      </c>
      <c r="L187" s="53">
        <v>54.5</v>
      </c>
      <c r="AB187" s="53">
        <v>46.8</v>
      </c>
      <c r="AC187" s="53">
        <v>43.4</v>
      </c>
      <c r="AU187" s="54">
        <v>78.777352</v>
      </c>
      <c r="AV187" s="54">
        <v>38.225911</v>
      </c>
      <c r="AW187" s="54"/>
      <c r="AX187" s="54"/>
    </row>
    <row r="188" spans="2:50" ht="12.75">
      <c r="B188" s="1"/>
      <c r="C188" s="2" t="s">
        <v>179</v>
      </c>
      <c r="D188" s="74">
        <v>1974</v>
      </c>
      <c r="E188" s="74" t="s">
        <v>14</v>
      </c>
      <c r="I188" s="53">
        <v>56.7</v>
      </c>
      <c r="J188" s="53">
        <v>55</v>
      </c>
      <c r="K188" s="53">
        <v>54.2</v>
      </c>
      <c r="L188" s="53">
        <v>55.7</v>
      </c>
      <c r="AB188" s="53">
        <v>48.8</v>
      </c>
      <c r="AC188" s="53">
        <v>44.2</v>
      </c>
      <c r="AU188" s="54">
        <v>81.53892</v>
      </c>
      <c r="AV188" s="54">
        <v>38.952639</v>
      </c>
      <c r="AW188" s="54"/>
      <c r="AX188" s="54"/>
    </row>
    <row r="189" spans="2:50" ht="12.75">
      <c r="B189" s="1"/>
      <c r="C189" s="2" t="s">
        <v>179</v>
      </c>
      <c r="D189" s="74">
        <v>1974</v>
      </c>
      <c r="E189" s="74" t="s">
        <v>15</v>
      </c>
      <c r="I189" s="53">
        <v>57.3</v>
      </c>
      <c r="J189" s="53">
        <v>53.6</v>
      </c>
      <c r="K189" s="53">
        <v>54.1</v>
      </c>
      <c r="L189" s="53">
        <v>50.3</v>
      </c>
      <c r="AB189" s="53">
        <v>51.1</v>
      </c>
      <c r="AC189" s="53">
        <v>44.7</v>
      </c>
      <c r="AU189" s="54">
        <v>83.428414</v>
      </c>
      <c r="AV189" s="54">
        <v>39.461349</v>
      </c>
      <c r="AW189" s="54"/>
      <c r="AX189" s="54"/>
    </row>
    <row r="190" spans="2:50" ht="12.75">
      <c r="B190" s="1"/>
      <c r="C190" s="2" t="s">
        <v>179</v>
      </c>
      <c r="D190" s="74">
        <v>1974</v>
      </c>
      <c r="E190" s="74" t="s">
        <v>16</v>
      </c>
      <c r="I190" s="53">
        <v>57.5</v>
      </c>
      <c r="J190" s="53">
        <v>53.5</v>
      </c>
      <c r="K190" s="53">
        <v>53.7</v>
      </c>
      <c r="L190" s="53">
        <v>51.1</v>
      </c>
      <c r="AB190" s="53">
        <v>50.9</v>
      </c>
      <c r="AC190" s="53">
        <v>44</v>
      </c>
      <c r="AU190" s="54">
        <v>81.756938</v>
      </c>
      <c r="AV190" s="54">
        <v>40.042732</v>
      </c>
      <c r="AW190" s="54"/>
      <c r="AX190" s="54"/>
    </row>
    <row r="191" spans="2:50" ht="12.75">
      <c r="B191" s="1"/>
      <c r="C191" s="2" t="s">
        <v>179</v>
      </c>
      <c r="D191" s="74">
        <v>1974</v>
      </c>
      <c r="E191" s="74" t="s">
        <v>17</v>
      </c>
      <c r="I191" s="53">
        <v>57.7</v>
      </c>
      <c r="J191" s="53">
        <v>51.4</v>
      </c>
      <c r="K191" s="53">
        <v>53.1</v>
      </c>
      <c r="L191" s="53">
        <v>48.1</v>
      </c>
      <c r="AB191" s="53">
        <v>51.6</v>
      </c>
      <c r="AC191" s="53">
        <v>45.1</v>
      </c>
      <c r="AU191" s="54">
        <v>78.995371</v>
      </c>
      <c r="AV191" s="54">
        <v>40.551441</v>
      </c>
      <c r="AW191" s="54"/>
      <c r="AX191" s="54"/>
    </row>
    <row r="192" spans="2:50" ht="12.75">
      <c r="B192" s="1"/>
      <c r="C192" s="2" t="s">
        <v>179</v>
      </c>
      <c r="D192" s="74">
        <v>1974</v>
      </c>
      <c r="E192" s="74" t="s">
        <v>18</v>
      </c>
      <c r="I192" s="53">
        <v>57.7</v>
      </c>
      <c r="J192" s="53">
        <v>52.2</v>
      </c>
      <c r="K192" s="53">
        <v>53</v>
      </c>
      <c r="L192" s="53">
        <v>46.7</v>
      </c>
      <c r="AB192" s="53">
        <v>61.2</v>
      </c>
      <c r="AC192" s="53">
        <v>44.1</v>
      </c>
      <c r="AU192" s="54">
        <v>74.780346</v>
      </c>
      <c r="AV192" s="54">
        <v>39.534022</v>
      </c>
      <c r="AW192" s="54"/>
      <c r="AX192" s="54"/>
    </row>
    <row r="193" spans="2:50" ht="12.75">
      <c r="B193" s="1"/>
      <c r="C193" s="2" t="s">
        <v>179</v>
      </c>
      <c r="D193" s="74">
        <v>1974</v>
      </c>
      <c r="E193" s="74" t="s">
        <v>19</v>
      </c>
      <c r="I193" s="53">
        <v>57.3</v>
      </c>
      <c r="J193" s="53">
        <v>49.1</v>
      </c>
      <c r="K193" s="53">
        <v>52.3</v>
      </c>
      <c r="L193" s="53">
        <v>46.9</v>
      </c>
      <c r="AB193" s="53">
        <v>62</v>
      </c>
      <c r="AC193" s="53">
        <v>44.6</v>
      </c>
      <c r="AU193" s="54">
        <v>69.475229</v>
      </c>
      <c r="AV193" s="54">
        <v>41.060151</v>
      </c>
      <c r="AW193" s="54"/>
      <c r="AX193" s="54"/>
    </row>
    <row r="194" spans="2:50" ht="12.75">
      <c r="B194" s="1"/>
      <c r="C194" s="2" t="s">
        <v>179</v>
      </c>
      <c r="D194" s="74">
        <v>1974</v>
      </c>
      <c r="E194" s="74" t="s">
        <v>20</v>
      </c>
      <c r="I194" s="53">
        <v>56.8</v>
      </c>
      <c r="J194" s="53">
        <v>49.7</v>
      </c>
      <c r="K194" s="53">
        <v>52.4</v>
      </c>
      <c r="L194" s="53">
        <v>45.2</v>
      </c>
      <c r="AB194" s="53">
        <v>62.7</v>
      </c>
      <c r="AC194" s="53">
        <v>44.5</v>
      </c>
      <c r="AU194" s="54">
        <v>67.004353</v>
      </c>
      <c r="AV194" s="54">
        <v>41.205497</v>
      </c>
      <c r="AW194" s="54"/>
      <c r="AX194" s="54"/>
    </row>
    <row r="195" spans="2:50" ht="12.75">
      <c r="B195" s="1"/>
      <c r="C195" s="2" t="s">
        <v>179</v>
      </c>
      <c r="D195" s="74">
        <v>1974</v>
      </c>
      <c r="E195" s="74" t="s">
        <v>21</v>
      </c>
      <c r="I195" s="53">
        <v>56.2</v>
      </c>
      <c r="J195" s="53">
        <v>48.5</v>
      </c>
      <c r="K195" s="53">
        <v>52.4</v>
      </c>
      <c r="L195" s="53">
        <v>41.6</v>
      </c>
      <c r="AB195" s="53">
        <v>64.2</v>
      </c>
      <c r="AC195" s="53">
        <v>45.4</v>
      </c>
      <c r="AU195" s="54">
        <v>62.934674</v>
      </c>
      <c r="AV195" s="54">
        <v>44.185083</v>
      </c>
      <c r="AW195" s="54"/>
      <c r="AX195" s="54"/>
    </row>
    <row r="196" spans="2:50" ht="12.75">
      <c r="B196" s="1"/>
      <c r="C196" s="2" t="s">
        <v>179</v>
      </c>
      <c r="D196" s="74">
        <v>1974</v>
      </c>
      <c r="E196" s="74" t="s">
        <v>22</v>
      </c>
      <c r="I196" s="53">
        <v>55.8</v>
      </c>
      <c r="J196" s="53">
        <v>48.8</v>
      </c>
      <c r="K196" s="53">
        <v>53</v>
      </c>
      <c r="L196" s="53">
        <v>45.9</v>
      </c>
      <c r="AB196" s="53">
        <v>63.6</v>
      </c>
      <c r="AC196" s="53">
        <v>45.2</v>
      </c>
      <c r="AU196" s="54">
        <v>60.391125</v>
      </c>
      <c r="AV196" s="54">
        <v>44.330429</v>
      </c>
      <c r="AW196" s="54"/>
      <c r="AX196" s="54"/>
    </row>
    <row r="197" spans="2:50" ht="12.75">
      <c r="B197" s="1"/>
      <c r="C197" s="2" t="s">
        <v>179</v>
      </c>
      <c r="D197" s="74">
        <v>1974</v>
      </c>
      <c r="E197" s="74" t="s">
        <v>23</v>
      </c>
      <c r="I197" s="53">
        <v>55.3</v>
      </c>
      <c r="J197" s="53">
        <v>49.6</v>
      </c>
      <c r="K197" s="53">
        <v>54.8</v>
      </c>
      <c r="L197" s="53">
        <v>40.8</v>
      </c>
      <c r="AB197" s="53">
        <v>63.5</v>
      </c>
      <c r="AC197" s="53">
        <v>46.9</v>
      </c>
      <c r="AU197" s="54">
        <v>57.774903</v>
      </c>
      <c r="AV197" s="54">
        <v>43.022318</v>
      </c>
      <c r="AW197" s="54"/>
      <c r="AX197" s="54"/>
    </row>
    <row r="198" spans="2:50" ht="12.75">
      <c r="B198" s="1"/>
      <c r="C198" s="2" t="s">
        <v>179</v>
      </c>
      <c r="D198" s="74">
        <v>1975</v>
      </c>
      <c r="E198" s="74" t="s">
        <v>12</v>
      </c>
      <c r="I198" s="53">
        <v>56.4</v>
      </c>
      <c r="J198" s="53">
        <v>52.1</v>
      </c>
      <c r="K198" s="53">
        <v>56.4</v>
      </c>
      <c r="L198" s="53">
        <v>47.8</v>
      </c>
      <c r="AB198" s="53">
        <v>69.3</v>
      </c>
      <c r="AC198" s="53">
        <v>48.8</v>
      </c>
      <c r="AU198" s="54">
        <v>57.266193</v>
      </c>
      <c r="AV198" s="54">
        <v>44.039738</v>
      </c>
      <c r="AW198" s="54"/>
      <c r="AX198" s="54"/>
    </row>
    <row r="199" spans="2:50" ht="12.75">
      <c r="B199" s="1"/>
      <c r="C199" s="2" t="s">
        <v>179</v>
      </c>
      <c r="D199" s="74">
        <v>1975</v>
      </c>
      <c r="E199" s="74" t="s">
        <v>13</v>
      </c>
      <c r="I199" s="53">
        <v>56.4</v>
      </c>
      <c r="J199" s="53">
        <v>51.5</v>
      </c>
      <c r="K199" s="53">
        <v>56.8</v>
      </c>
      <c r="L199" s="53">
        <v>51.4</v>
      </c>
      <c r="AB199" s="53">
        <v>68.7</v>
      </c>
      <c r="AC199" s="53">
        <v>50</v>
      </c>
      <c r="AU199" s="54">
        <v>58.065595</v>
      </c>
      <c r="AV199" s="54">
        <v>44.403102</v>
      </c>
      <c r="AW199" s="54"/>
      <c r="AX199" s="54"/>
    </row>
    <row r="200" spans="2:50" ht="12.75">
      <c r="B200" s="1"/>
      <c r="C200" s="2" t="s">
        <v>179</v>
      </c>
      <c r="D200" s="74">
        <v>1975</v>
      </c>
      <c r="E200" s="74" t="s">
        <v>14</v>
      </c>
      <c r="I200" s="53">
        <v>55.7</v>
      </c>
      <c r="J200" s="53">
        <v>50.3</v>
      </c>
      <c r="K200" s="53">
        <v>56.5</v>
      </c>
      <c r="L200" s="53">
        <v>50.9</v>
      </c>
      <c r="AB200" s="53">
        <v>68.9</v>
      </c>
      <c r="AC200" s="53">
        <v>49.5</v>
      </c>
      <c r="AU200" s="54">
        <v>58.283613</v>
      </c>
      <c r="AV200" s="54">
        <v>44.257756</v>
      </c>
      <c r="AW200" s="54"/>
      <c r="AX200" s="54"/>
    </row>
    <row r="201" spans="2:50" ht="12.75">
      <c r="B201" s="1"/>
      <c r="C201" s="2" t="s">
        <v>179</v>
      </c>
      <c r="D201" s="74">
        <v>1975</v>
      </c>
      <c r="E201" s="74" t="s">
        <v>15</v>
      </c>
      <c r="I201" s="53">
        <v>54.6</v>
      </c>
      <c r="J201" s="53">
        <v>50.7</v>
      </c>
      <c r="K201" s="53">
        <v>56.1</v>
      </c>
      <c r="L201" s="53">
        <v>51</v>
      </c>
      <c r="AB201" s="53">
        <v>70.4</v>
      </c>
      <c r="AC201" s="53">
        <v>50</v>
      </c>
      <c r="AU201" s="54">
        <v>57.70223</v>
      </c>
      <c r="AV201" s="54">
        <v>42.731626</v>
      </c>
      <c r="AW201" s="54"/>
      <c r="AX201" s="54"/>
    </row>
    <row r="202" spans="2:50" ht="12.75">
      <c r="B202" s="1"/>
      <c r="C202" s="2" t="s">
        <v>179</v>
      </c>
      <c r="D202" s="74">
        <v>1975</v>
      </c>
      <c r="E202" s="74" t="s">
        <v>16</v>
      </c>
      <c r="I202" s="53">
        <v>54.6</v>
      </c>
      <c r="J202" s="53">
        <v>50.3</v>
      </c>
      <c r="K202" s="53">
        <v>55.8</v>
      </c>
      <c r="L202" s="53">
        <v>45.8</v>
      </c>
      <c r="AB202" s="53">
        <v>70.2</v>
      </c>
      <c r="AC202" s="53">
        <v>49.8</v>
      </c>
      <c r="AU202" s="54">
        <v>56.902829</v>
      </c>
      <c r="AV202" s="54">
        <v>41.641534</v>
      </c>
      <c r="AW202" s="54"/>
      <c r="AX202" s="54"/>
    </row>
    <row r="203" spans="2:50" ht="12.75">
      <c r="B203" s="1"/>
      <c r="C203" s="2" t="s">
        <v>179</v>
      </c>
      <c r="D203" s="74">
        <v>1975</v>
      </c>
      <c r="E203" s="74" t="s">
        <v>17</v>
      </c>
      <c r="I203" s="53">
        <v>54.8</v>
      </c>
      <c r="J203" s="53">
        <v>50.3</v>
      </c>
      <c r="K203" s="53">
        <v>55.3</v>
      </c>
      <c r="L203" s="53">
        <v>44.7</v>
      </c>
      <c r="AB203" s="53">
        <v>70.2</v>
      </c>
      <c r="AC203" s="53">
        <v>49.5</v>
      </c>
      <c r="AU203" s="54">
        <v>56.394119</v>
      </c>
      <c r="AV203" s="54">
        <v>41.423515</v>
      </c>
      <c r="AW203" s="54"/>
      <c r="AX203" s="54"/>
    </row>
    <row r="204" spans="2:50" ht="12.75">
      <c r="B204" s="1"/>
      <c r="C204" s="2" t="s">
        <v>179</v>
      </c>
      <c r="D204" s="74">
        <v>1975</v>
      </c>
      <c r="E204" s="74" t="s">
        <v>18</v>
      </c>
      <c r="I204" s="53">
        <v>53.9</v>
      </c>
      <c r="J204" s="53">
        <v>47.2</v>
      </c>
      <c r="K204" s="53">
        <v>53.5</v>
      </c>
      <c r="L204" s="53">
        <v>42.2</v>
      </c>
      <c r="AB204" s="53">
        <v>70.7</v>
      </c>
      <c r="AC204" s="53">
        <v>49.8</v>
      </c>
      <c r="AU204" s="54">
        <v>55.885409</v>
      </c>
      <c r="AV204" s="54">
        <v>41.423515</v>
      </c>
      <c r="AW204" s="54"/>
      <c r="AX204" s="54"/>
    </row>
    <row r="205" spans="2:50" ht="12.75">
      <c r="B205" s="1"/>
      <c r="C205" s="2" t="s">
        <v>179</v>
      </c>
      <c r="D205" s="74">
        <v>1975</v>
      </c>
      <c r="E205" s="74" t="s">
        <v>19</v>
      </c>
      <c r="I205" s="53">
        <v>53.3</v>
      </c>
      <c r="J205" s="53">
        <v>47.5</v>
      </c>
      <c r="K205" s="53">
        <v>53.1</v>
      </c>
      <c r="L205" s="53">
        <v>43.6</v>
      </c>
      <c r="AB205" s="53">
        <v>71.1</v>
      </c>
      <c r="AC205" s="53">
        <v>48.7</v>
      </c>
      <c r="AU205" s="54">
        <v>55.449372</v>
      </c>
      <c r="AV205" s="54">
        <v>41.27817</v>
      </c>
      <c r="AW205" s="54"/>
      <c r="AX205" s="54"/>
    </row>
    <row r="206" spans="2:50" ht="12.75">
      <c r="B206" s="1"/>
      <c r="C206" s="2" t="s">
        <v>179</v>
      </c>
      <c r="D206" s="74">
        <v>1975</v>
      </c>
      <c r="E206" s="74" t="s">
        <v>20</v>
      </c>
      <c r="I206" s="53">
        <v>52.9</v>
      </c>
      <c r="J206" s="53">
        <v>46.6</v>
      </c>
      <c r="K206" s="53">
        <v>52.8</v>
      </c>
      <c r="L206" s="53">
        <v>42.9</v>
      </c>
      <c r="AB206" s="53">
        <v>71.1</v>
      </c>
      <c r="AC206" s="53">
        <v>48.5</v>
      </c>
      <c r="AU206" s="54">
        <v>55.3767</v>
      </c>
      <c r="AV206" s="54">
        <v>41.205497</v>
      </c>
      <c r="AW206" s="54"/>
      <c r="AX206" s="54"/>
    </row>
    <row r="207" spans="2:50" ht="12.75">
      <c r="B207" s="1"/>
      <c r="C207" s="2" t="s">
        <v>179</v>
      </c>
      <c r="D207" s="74">
        <v>1975</v>
      </c>
      <c r="E207" s="74" t="s">
        <v>21</v>
      </c>
      <c r="I207" s="53">
        <v>52.7</v>
      </c>
      <c r="J207" s="53">
        <v>44.9</v>
      </c>
      <c r="K207" s="53">
        <v>51.2</v>
      </c>
      <c r="L207" s="53">
        <v>40.5</v>
      </c>
      <c r="AB207" s="53">
        <v>70.7</v>
      </c>
      <c r="AC207" s="53">
        <v>46.8</v>
      </c>
      <c r="AU207" s="54">
        <v>55.812737</v>
      </c>
      <c r="AV207" s="54">
        <v>41.423515</v>
      </c>
      <c r="AW207" s="54"/>
      <c r="AX207" s="54"/>
    </row>
    <row r="208" spans="2:50" ht="12.75">
      <c r="B208" s="1"/>
      <c r="C208" s="2" t="s">
        <v>179</v>
      </c>
      <c r="D208" s="74">
        <v>1975</v>
      </c>
      <c r="E208" s="74" t="s">
        <v>22</v>
      </c>
      <c r="I208" s="53">
        <v>53.3</v>
      </c>
      <c r="J208" s="53">
        <v>45.2</v>
      </c>
      <c r="K208" s="53">
        <v>51.8</v>
      </c>
      <c r="L208" s="53">
        <v>41.3</v>
      </c>
      <c r="AB208" s="53">
        <v>70.4</v>
      </c>
      <c r="AC208" s="53">
        <v>46.6</v>
      </c>
      <c r="AU208" s="54">
        <v>56.684811</v>
      </c>
      <c r="AV208" s="54">
        <v>43.022318</v>
      </c>
      <c r="AW208" s="54"/>
      <c r="AX208" s="54"/>
    </row>
    <row r="209" spans="2:50" ht="12.75">
      <c r="B209" s="1"/>
      <c r="C209" s="2" t="s">
        <v>179</v>
      </c>
      <c r="D209" s="74">
        <v>1975</v>
      </c>
      <c r="E209" s="74" t="s">
        <v>23</v>
      </c>
      <c r="I209" s="53">
        <v>53.8</v>
      </c>
      <c r="J209" s="53">
        <v>44.3</v>
      </c>
      <c r="K209" s="53">
        <v>56.1</v>
      </c>
      <c r="L209" s="53">
        <v>38.3</v>
      </c>
      <c r="AB209" s="53">
        <v>71.4</v>
      </c>
      <c r="AC209" s="53">
        <v>46.6</v>
      </c>
      <c r="AU209" s="54">
        <v>57.70223</v>
      </c>
      <c r="AV209" s="54">
        <v>43.022318</v>
      </c>
      <c r="AW209" s="54"/>
      <c r="AX209" s="54"/>
    </row>
    <row r="210" spans="2:66" ht="12.75">
      <c r="B210" s="1"/>
      <c r="C210" s="2" t="s">
        <v>179</v>
      </c>
      <c r="D210" s="74">
        <v>1976</v>
      </c>
      <c r="E210" s="74" t="s">
        <v>12</v>
      </c>
      <c r="I210" s="53">
        <v>54.3</v>
      </c>
      <c r="J210" s="53">
        <v>50.4</v>
      </c>
      <c r="K210" s="53">
        <v>56.5</v>
      </c>
      <c r="L210" s="53">
        <v>43.2</v>
      </c>
      <c r="X210" s="53">
        <v>58.9</v>
      </c>
      <c r="AB210" s="53">
        <v>70.7</v>
      </c>
      <c r="AC210" s="53">
        <v>48.1</v>
      </c>
      <c r="AU210" s="54">
        <v>59.010341</v>
      </c>
      <c r="AV210" s="54">
        <v>42.077571</v>
      </c>
      <c r="AW210" s="54"/>
      <c r="AX210" s="54"/>
      <c r="BN210" s="53">
        <v>61</v>
      </c>
    </row>
    <row r="211" spans="2:66" ht="12.75">
      <c r="B211" s="1"/>
      <c r="C211" s="2" t="s">
        <v>179</v>
      </c>
      <c r="D211" s="74">
        <v>1976</v>
      </c>
      <c r="E211" s="74" t="s">
        <v>13</v>
      </c>
      <c r="I211" s="53">
        <v>55.9</v>
      </c>
      <c r="J211" s="53">
        <v>52.9</v>
      </c>
      <c r="K211" s="53">
        <v>56.2</v>
      </c>
      <c r="L211" s="53">
        <v>57.6</v>
      </c>
      <c r="X211" s="53">
        <v>59</v>
      </c>
      <c r="AB211" s="53">
        <v>69.7</v>
      </c>
      <c r="AC211" s="53">
        <v>48.1</v>
      </c>
      <c r="AU211" s="54">
        <v>60.391125</v>
      </c>
      <c r="AV211" s="54">
        <v>43.022318</v>
      </c>
      <c r="AW211" s="54"/>
      <c r="AX211" s="54"/>
      <c r="BN211" s="53">
        <v>61.5</v>
      </c>
    </row>
    <row r="212" spans="2:66" ht="12.75">
      <c r="B212" s="1"/>
      <c r="C212" s="2" t="s">
        <v>179</v>
      </c>
      <c r="D212" s="74">
        <v>1976</v>
      </c>
      <c r="E212" s="74" t="s">
        <v>14</v>
      </c>
      <c r="I212" s="53">
        <v>56.3</v>
      </c>
      <c r="J212" s="53">
        <v>52.8</v>
      </c>
      <c r="K212" s="53">
        <v>55.8</v>
      </c>
      <c r="L212" s="53">
        <v>61.7</v>
      </c>
      <c r="X212" s="53">
        <v>59.4</v>
      </c>
      <c r="AB212" s="53">
        <v>69.7</v>
      </c>
      <c r="AC212" s="53">
        <v>47.9</v>
      </c>
      <c r="AU212" s="54">
        <v>62.353292</v>
      </c>
      <c r="AV212" s="54">
        <v>42.150244</v>
      </c>
      <c r="AW212" s="54"/>
      <c r="AX212" s="54"/>
      <c r="BN212" s="53">
        <v>62.5</v>
      </c>
    </row>
    <row r="213" spans="2:66" ht="12.75">
      <c r="B213" s="1"/>
      <c r="C213" s="2" t="s">
        <v>179</v>
      </c>
      <c r="D213" s="74">
        <v>1976</v>
      </c>
      <c r="E213" s="74" t="s">
        <v>15</v>
      </c>
      <c r="I213" s="53">
        <v>55.9</v>
      </c>
      <c r="J213" s="53">
        <v>50.4</v>
      </c>
      <c r="K213" s="53">
        <v>56.1</v>
      </c>
      <c r="L213" s="53">
        <v>58.2</v>
      </c>
      <c r="X213" s="53">
        <v>60.6</v>
      </c>
      <c r="AB213" s="53">
        <v>69.1</v>
      </c>
      <c r="AC213" s="53">
        <v>47.6</v>
      </c>
      <c r="AU213" s="54">
        <v>64.460804</v>
      </c>
      <c r="AV213" s="54">
        <v>42.077571</v>
      </c>
      <c r="AW213" s="54"/>
      <c r="AX213" s="54"/>
      <c r="BN213" s="53">
        <v>63.7</v>
      </c>
    </row>
    <row r="214" spans="2:66" ht="12.75">
      <c r="B214" s="1"/>
      <c r="C214" s="2" t="s">
        <v>179</v>
      </c>
      <c r="D214" s="74">
        <v>1976</v>
      </c>
      <c r="E214" s="74" t="s">
        <v>16</v>
      </c>
      <c r="I214" s="53">
        <v>56.3</v>
      </c>
      <c r="J214" s="53">
        <v>51.1</v>
      </c>
      <c r="K214" s="53">
        <v>56.2</v>
      </c>
      <c r="L214" s="53">
        <v>57</v>
      </c>
      <c r="X214" s="53">
        <v>61</v>
      </c>
      <c r="AB214" s="53">
        <v>69.6</v>
      </c>
      <c r="AC214" s="53">
        <v>48.1</v>
      </c>
      <c r="AU214" s="54">
        <v>66.059606</v>
      </c>
      <c r="AV214" s="54">
        <v>42.077571</v>
      </c>
      <c r="AW214" s="54"/>
      <c r="AX214" s="54"/>
      <c r="BN214" s="53">
        <v>64.8</v>
      </c>
    </row>
    <row r="215" spans="2:66" ht="12.75">
      <c r="B215" s="1"/>
      <c r="C215" s="2" t="s">
        <v>179</v>
      </c>
      <c r="D215" s="74">
        <v>1976</v>
      </c>
      <c r="E215" s="74" t="s">
        <v>17</v>
      </c>
      <c r="I215" s="53">
        <v>57</v>
      </c>
      <c r="J215" s="53">
        <v>49.7</v>
      </c>
      <c r="K215" s="53">
        <v>55.3</v>
      </c>
      <c r="L215" s="53">
        <v>57.3</v>
      </c>
      <c r="X215" s="53">
        <v>61</v>
      </c>
      <c r="AB215" s="53">
        <v>69.9</v>
      </c>
      <c r="AC215" s="53">
        <v>47.8</v>
      </c>
      <c r="AU215" s="54">
        <v>67.077026</v>
      </c>
      <c r="AV215" s="54">
        <v>42.150244</v>
      </c>
      <c r="AW215" s="54"/>
      <c r="AX215" s="54"/>
      <c r="BN215" s="53">
        <v>65.6</v>
      </c>
    </row>
    <row r="216" spans="2:66" ht="12.75">
      <c r="B216" s="1"/>
      <c r="C216" s="2" t="s">
        <v>179</v>
      </c>
      <c r="D216" s="74">
        <v>1976</v>
      </c>
      <c r="E216" s="74" t="s">
        <v>18</v>
      </c>
      <c r="I216" s="53">
        <v>57.7</v>
      </c>
      <c r="J216" s="53">
        <v>49.1</v>
      </c>
      <c r="K216" s="53">
        <v>55.7</v>
      </c>
      <c r="L216" s="53">
        <v>53.4</v>
      </c>
      <c r="X216" s="53">
        <v>61.2</v>
      </c>
      <c r="AB216" s="53">
        <v>69.8</v>
      </c>
      <c r="AC216" s="53">
        <v>47.4</v>
      </c>
      <c r="AU216" s="54">
        <v>67.585736</v>
      </c>
      <c r="AV216" s="54">
        <v>42.949645</v>
      </c>
      <c r="AW216" s="54"/>
      <c r="AX216" s="54"/>
      <c r="BN216" s="53">
        <v>66.3</v>
      </c>
    </row>
    <row r="217" spans="2:66" ht="12.75">
      <c r="B217" s="1"/>
      <c r="C217" s="2" t="s">
        <v>179</v>
      </c>
      <c r="D217" s="74">
        <v>1976</v>
      </c>
      <c r="E217" s="74" t="s">
        <v>19</v>
      </c>
      <c r="I217" s="53">
        <v>58.7</v>
      </c>
      <c r="J217" s="53">
        <v>48.6</v>
      </c>
      <c r="K217" s="53">
        <v>55.4</v>
      </c>
      <c r="L217" s="53">
        <v>50.6</v>
      </c>
      <c r="X217" s="53">
        <v>61.7</v>
      </c>
      <c r="AB217" s="53">
        <v>68.9</v>
      </c>
      <c r="AC217" s="53">
        <v>48.8</v>
      </c>
      <c r="AU217" s="54">
        <v>68.893847</v>
      </c>
      <c r="AV217" s="54">
        <v>42.804299</v>
      </c>
      <c r="AW217" s="54"/>
      <c r="AX217" s="54"/>
      <c r="BN217" s="53">
        <v>67.3</v>
      </c>
    </row>
    <row r="218" spans="2:66" ht="12.75">
      <c r="B218" s="1"/>
      <c r="C218" s="2" t="s">
        <v>179</v>
      </c>
      <c r="D218" s="74">
        <v>1976</v>
      </c>
      <c r="E218" s="74" t="s">
        <v>20</v>
      </c>
      <c r="I218" s="53">
        <v>59.1</v>
      </c>
      <c r="J218" s="53">
        <v>49.6</v>
      </c>
      <c r="K218" s="53">
        <v>55.3</v>
      </c>
      <c r="L218" s="53">
        <v>49.1</v>
      </c>
      <c r="X218" s="53">
        <v>62.1</v>
      </c>
      <c r="AB218" s="53">
        <v>68.6</v>
      </c>
      <c r="AC218" s="53">
        <v>47.8</v>
      </c>
      <c r="AU218" s="54">
        <v>70.347303</v>
      </c>
      <c r="AV218" s="54">
        <v>42.804299</v>
      </c>
      <c r="AW218" s="54"/>
      <c r="AX218" s="54"/>
      <c r="BN218" s="53">
        <v>68.4</v>
      </c>
    </row>
    <row r="219" spans="2:66" ht="12.75">
      <c r="B219" s="1"/>
      <c r="C219" s="2" t="s">
        <v>179</v>
      </c>
      <c r="D219" s="74">
        <v>1976</v>
      </c>
      <c r="E219" s="74" t="s">
        <v>21</v>
      </c>
      <c r="I219" s="53">
        <v>60.5</v>
      </c>
      <c r="J219" s="53">
        <v>49.1</v>
      </c>
      <c r="K219" s="53">
        <v>54.6</v>
      </c>
      <c r="L219" s="53">
        <v>48.4</v>
      </c>
      <c r="X219" s="53">
        <v>62.5</v>
      </c>
      <c r="AB219" s="53">
        <v>67.3</v>
      </c>
      <c r="AC219" s="53">
        <v>47.4</v>
      </c>
      <c r="AU219" s="54">
        <v>70.856013</v>
      </c>
      <c r="AV219" s="54">
        <v>43.894392</v>
      </c>
      <c r="AW219" s="54"/>
      <c r="AX219" s="54"/>
      <c r="BN219" s="53">
        <v>69.2</v>
      </c>
    </row>
    <row r="220" spans="2:66" ht="12.75">
      <c r="B220" s="1"/>
      <c r="C220" s="2" t="s">
        <v>179</v>
      </c>
      <c r="D220" s="74">
        <v>1976</v>
      </c>
      <c r="E220" s="74" t="s">
        <v>22</v>
      </c>
      <c r="I220" s="53">
        <v>62.7</v>
      </c>
      <c r="J220" s="53">
        <v>52</v>
      </c>
      <c r="K220" s="53">
        <v>57.9</v>
      </c>
      <c r="L220" s="53">
        <v>49.1</v>
      </c>
      <c r="X220" s="53">
        <v>62.8</v>
      </c>
      <c r="AB220" s="53">
        <v>67</v>
      </c>
      <c r="AC220" s="53">
        <v>48</v>
      </c>
      <c r="AU220" s="54">
        <v>70.201958</v>
      </c>
      <c r="AV220" s="54">
        <v>45.347849</v>
      </c>
      <c r="AW220" s="54"/>
      <c r="AX220" s="54"/>
      <c r="BN220" s="53">
        <v>70</v>
      </c>
    </row>
    <row r="221" spans="2:66" ht="12.75">
      <c r="B221" s="1"/>
      <c r="C221" s="2" t="s">
        <v>179</v>
      </c>
      <c r="D221" s="74">
        <v>1976</v>
      </c>
      <c r="E221" s="74" t="s">
        <v>23</v>
      </c>
      <c r="I221" s="53">
        <v>65.8</v>
      </c>
      <c r="J221" s="53">
        <v>54.7</v>
      </c>
      <c r="K221" s="53">
        <v>63.1</v>
      </c>
      <c r="L221" s="53">
        <v>52.2</v>
      </c>
      <c r="X221" s="53">
        <v>64.6</v>
      </c>
      <c r="AB221" s="53">
        <v>66.6</v>
      </c>
      <c r="AC221" s="53">
        <v>49.3</v>
      </c>
      <c r="AU221" s="54">
        <v>70.347303</v>
      </c>
      <c r="AV221" s="54">
        <v>45.493194</v>
      </c>
      <c r="AW221" s="54"/>
      <c r="AX221" s="54"/>
      <c r="BN221" s="53">
        <v>70.4</v>
      </c>
    </row>
    <row r="222" spans="2:66" ht="12.75">
      <c r="B222" s="1"/>
      <c r="C222" s="2" t="s">
        <v>179</v>
      </c>
      <c r="D222" s="74">
        <v>1977</v>
      </c>
      <c r="E222" s="74" t="s">
        <v>12</v>
      </c>
      <c r="I222" s="53">
        <v>68</v>
      </c>
      <c r="J222" s="53">
        <v>60.1</v>
      </c>
      <c r="K222" s="53">
        <v>64.6</v>
      </c>
      <c r="L222" s="53">
        <v>56.2</v>
      </c>
      <c r="X222" s="53">
        <v>65.6</v>
      </c>
      <c r="AB222" s="53">
        <v>66</v>
      </c>
      <c r="AC222" s="53">
        <v>50.8</v>
      </c>
      <c r="AU222" s="54">
        <v>70.492649</v>
      </c>
      <c r="AV222" s="54">
        <v>45.783886</v>
      </c>
      <c r="AW222" s="54"/>
      <c r="AX222" s="54"/>
      <c r="BN222" s="53">
        <v>71.7</v>
      </c>
    </row>
    <row r="223" spans="2:66" ht="12.75">
      <c r="B223" s="1"/>
      <c r="C223" s="2" t="s">
        <v>179</v>
      </c>
      <c r="D223" s="74">
        <v>1977</v>
      </c>
      <c r="E223" s="74" t="s">
        <v>13</v>
      </c>
      <c r="I223" s="53">
        <v>69</v>
      </c>
      <c r="J223" s="53">
        <v>62.6</v>
      </c>
      <c r="K223" s="53">
        <v>65.1</v>
      </c>
      <c r="L223" s="53">
        <v>84.7</v>
      </c>
      <c r="X223" s="53">
        <v>66.4</v>
      </c>
      <c r="AB223" s="53">
        <v>66.1</v>
      </c>
      <c r="AC223" s="53">
        <v>52</v>
      </c>
      <c r="AU223" s="54">
        <v>71.728087</v>
      </c>
      <c r="AV223" s="54">
        <v>46.437941</v>
      </c>
      <c r="AW223" s="54"/>
      <c r="AX223" s="54"/>
      <c r="BN223" s="53">
        <v>72.5</v>
      </c>
    </row>
    <row r="224" spans="2:66" ht="12.75">
      <c r="B224" s="1"/>
      <c r="C224" s="2" t="s">
        <v>179</v>
      </c>
      <c r="D224" s="74">
        <v>1977</v>
      </c>
      <c r="E224" s="74" t="s">
        <v>14</v>
      </c>
      <c r="I224" s="53">
        <v>68.5</v>
      </c>
      <c r="J224" s="53">
        <v>62.7</v>
      </c>
      <c r="K224" s="53">
        <v>64.4</v>
      </c>
      <c r="L224" s="53">
        <v>78.2</v>
      </c>
      <c r="X224" s="53">
        <v>67.6</v>
      </c>
      <c r="AB224" s="53">
        <v>66</v>
      </c>
      <c r="AC224" s="53">
        <v>51.7</v>
      </c>
      <c r="AU224" s="54">
        <v>72.527488</v>
      </c>
      <c r="AV224" s="54">
        <v>46.292595</v>
      </c>
      <c r="AW224" s="54"/>
      <c r="AX224" s="54"/>
      <c r="BN224" s="53">
        <v>74.2</v>
      </c>
    </row>
    <row r="225" spans="2:66" ht="12.75">
      <c r="B225" s="1"/>
      <c r="C225" s="2" t="s">
        <v>179</v>
      </c>
      <c r="D225" s="74">
        <v>1977</v>
      </c>
      <c r="E225" s="74" t="s">
        <v>15</v>
      </c>
      <c r="I225" s="53">
        <v>68.6</v>
      </c>
      <c r="J225" s="53">
        <v>60</v>
      </c>
      <c r="K225" s="53">
        <v>65.1</v>
      </c>
      <c r="L225" s="53">
        <v>80.7</v>
      </c>
      <c r="X225" s="53">
        <v>68.1</v>
      </c>
      <c r="AB225" s="53">
        <v>65.2</v>
      </c>
      <c r="AC225" s="53">
        <v>52.4</v>
      </c>
      <c r="AU225" s="54">
        <v>72.890853</v>
      </c>
      <c r="AV225" s="54">
        <v>46.437941</v>
      </c>
      <c r="AW225" s="54"/>
      <c r="AX225" s="54"/>
      <c r="BN225" s="53">
        <v>75</v>
      </c>
    </row>
    <row r="226" spans="2:66" ht="12.75">
      <c r="B226" s="1"/>
      <c r="C226" s="2" t="s">
        <v>179</v>
      </c>
      <c r="D226" s="74">
        <v>1977</v>
      </c>
      <c r="E226" s="74" t="s">
        <v>16</v>
      </c>
      <c r="I226" s="53">
        <v>68.5</v>
      </c>
      <c r="J226" s="53">
        <v>59.4</v>
      </c>
      <c r="K226" s="53">
        <v>64.3</v>
      </c>
      <c r="L226" s="53">
        <v>76.1</v>
      </c>
      <c r="X226" s="53">
        <v>68.5</v>
      </c>
      <c r="AB226" s="53">
        <v>64.2</v>
      </c>
      <c r="AC226" s="53">
        <v>52.9</v>
      </c>
      <c r="AU226" s="54">
        <v>72.745507</v>
      </c>
      <c r="AV226" s="54">
        <v>46.437941</v>
      </c>
      <c r="AW226" s="54"/>
      <c r="AX226" s="54"/>
      <c r="BN226" s="53">
        <v>75.4</v>
      </c>
    </row>
    <row r="227" spans="2:66" ht="12.75">
      <c r="B227" s="1"/>
      <c r="C227" s="2" t="s">
        <v>179</v>
      </c>
      <c r="D227" s="74">
        <v>1977</v>
      </c>
      <c r="E227" s="74" t="s">
        <v>17</v>
      </c>
      <c r="I227" s="53">
        <v>68.7</v>
      </c>
      <c r="J227" s="53">
        <v>58.8</v>
      </c>
      <c r="K227" s="53">
        <v>63.1</v>
      </c>
      <c r="L227" s="53">
        <v>70.6</v>
      </c>
      <c r="X227" s="53">
        <v>68.7</v>
      </c>
      <c r="AB227" s="53">
        <v>63.9</v>
      </c>
      <c r="AC227" s="53">
        <v>51.9</v>
      </c>
      <c r="AU227" s="54">
        <v>72.672834</v>
      </c>
      <c r="AV227" s="54">
        <v>46.365268</v>
      </c>
      <c r="AW227" s="54"/>
      <c r="AX227" s="54"/>
      <c r="BN227" s="53">
        <v>75.6</v>
      </c>
    </row>
    <row r="228" spans="2:66" ht="12.75">
      <c r="B228" s="1"/>
      <c r="C228" s="2" t="s">
        <v>179</v>
      </c>
      <c r="D228" s="74">
        <v>1977</v>
      </c>
      <c r="E228" s="74" t="s">
        <v>18</v>
      </c>
      <c r="I228" s="53">
        <v>69</v>
      </c>
      <c r="J228" s="53">
        <v>57.4</v>
      </c>
      <c r="K228" s="53">
        <v>63.3</v>
      </c>
      <c r="L228" s="53">
        <v>70.6</v>
      </c>
      <c r="X228" s="53">
        <v>68.9</v>
      </c>
      <c r="AB228" s="53">
        <v>61.9</v>
      </c>
      <c r="AC228" s="53">
        <v>52</v>
      </c>
      <c r="AU228" s="54">
        <v>71.946106</v>
      </c>
      <c r="AV228" s="54">
        <v>46.292595</v>
      </c>
      <c r="AW228" s="54"/>
      <c r="AX228" s="54"/>
      <c r="BN228" s="53">
        <v>75.6</v>
      </c>
    </row>
    <row r="229" spans="2:66" ht="12.75">
      <c r="B229" s="1"/>
      <c r="C229" s="2" t="s">
        <v>179</v>
      </c>
      <c r="D229" s="74">
        <v>1977</v>
      </c>
      <c r="E229" s="74" t="s">
        <v>19</v>
      </c>
      <c r="I229" s="53">
        <v>69</v>
      </c>
      <c r="J229" s="53">
        <v>56.9</v>
      </c>
      <c r="K229" s="53">
        <v>62</v>
      </c>
      <c r="L229" s="53">
        <v>65.9</v>
      </c>
      <c r="X229" s="53">
        <v>69</v>
      </c>
      <c r="AB229" s="53">
        <v>60.3</v>
      </c>
      <c r="AC229" s="53">
        <v>52.5</v>
      </c>
      <c r="AU229" s="54">
        <v>71.074032</v>
      </c>
      <c r="AV229" s="54">
        <v>46.219923</v>
      </c>
      <c r="AW229" s="54"/>
      <c r="AX229" s="54"/>
      <c r="BN229" s="53">
        <v>75.5</v>
      </c>
    </row>
    <row r="230" spans="2:66" ht="12.75">
      <c r="B230" s="1"/>
      <c r="C230" s="2" t="s">
        <v>179</v>
      </c>
      <c r="D230" s="74">
        <v>1977</v>
      </c>
      <c r="E230" s="74" t="s">
        <v>20</v>
      </c>
      <c r="I230" s="53">
        <v>69</v>
      </c>
      <c r="J230" s="53">
        <v>56.1</v>
      </c>
      <c r="K230" s="53">
        <v>60.7</v>
      </c>
      <c r="L230" s="53">
        <v>69.3</v>
      </c>
      <c r="X230" s="53">
        <v>68.9</v>
      </c>
      <c r="AB230" s="53">
        <v>59.2</v>
      </c>
      <c r="AC230" s="53">
        <v>53.4</v>
      </c>
      <c r="AU230" s="54">
        <v>70.129285</v>
      </c>
      <c r="AV230" s="54">
        <v>46.219923</v>
      </c>
      <c r="AW230" s="54"/>
      <c r="AX230" s="54"/>
      <c r="BN230" s="53">
        <v>75.4</v>
      </c>
    </row>
    <row r="231" spans="2:66" ht="12.75">
      <c r="B231" s="1"/>
      <c r="C231" s="2" t="s">
        <v>179</v>
      </c>
      <c r="D231" s="74">
        <v>1977</v>
      </c>
      <c r="E231" s="74" t="s">
        <v>21</v>
      </c>
      <c r="I231" s="53">
        <v>69.5</v>
      </c>
      <c r="J231" s="53">
        <v>57.5</v>
      </c>
      <c r="K231" s="53">
        <v>63.1</v>
      </c>
      <c r="L231" s="53">
        <v>65.7</v>
      </c>
      <c r="X231" s="53">
        <v>69.2</v>
      </c>
      <c r="AB231" s="53">
        <v>54.3</v>
      </c>
      <c r="AC231" s="53">
        <v>53.4</v>
      </c>
      <c r="AU231" s="54">
        <v>70.129285</v>
      </c>
      <c r="AV231" s="54">
        <v>46.583287</v>
      </c>
      <c r="AW231" s="54"/>
      <c r="AX231" s="54"/>
      <c r="BN231" s="53">
        <v>75.2</v>
      </c>
    </row>
    <row r="232" spans="2:66" ht="12.75">
      <c r="B232" s="1"/>
      <c r="C232" s="2" t="s">
        <v>179</v>
      </c>
      <c r="D232" s="74">
        <v>1977</v>
      </c>
      <c r="E232" s="74" t="s">
        <v>22</v>
      </c>
      <c r="I232" s="53">
        <v>69</v>
      </c>
      <c r="J232" s="53">
        <v>56.9</v>
      </c>
      <c r="K232" s="53">
        <v>65.1</v>
      </c>
      <c r="L232" s="53">
        <v>67.8</v>
      </c>
      <c r="X232" s="53">
        <v>69.6</v>
      </c>
      <c r="AB232" s="53">
        <v>51.8</v>
      </c>
      <c r="AC232" s="53">
        <v>54.2</v>
      </c>
      <c r="AU232" s="54">
        <v>69.911266</v>
      </c>
      <c r="AV232" s="54">
        <v>47.528034</v>
      </c>
      <c r="AW232" s="54"/>
      <c r="AX232" s="54"/>
      <c r="BN232" s="53">
        <v>74.9</v>
      </c>
    </row>
    <row r="233" spans="2:66" ht="12.75">
      <c r="B233" s="1"/>
      <c r="C233" s="2" t="s">
        <v>179</v>
      </c>
      <c r="D233" s="74">
        <v>1977</v>
      </c>
      <c r="E233" s="74" t="s">
        <v>23</v>
      </c>
      <c r="I233" s="53">
        <v>72.2</v>
      </c>
      <c r="J233" s="53">
        <v>62.7</v>
      </c>
      <c r="K233" s="53">
        <v>72.2</v>
      </c>
      <c r="L233" s="53">
        <v>71.1</v>
      </c>
      <c r="X233" s="53">
        <v>69.5</v>
      </c>
      <c r="AB233" s="53">
        <v>49.3</v>
      </c>
      <c r="AC233" s="53">
        <v>53.6</v>
      </c>
      <c r="AU233" s="54">
        <v>69.620575</v>
      </c>
      <c r="AV233" s="54">
        <v>48.690799</v>
      </c>
      <c r="AW233" s="54"/>
      <c r="AX233" s="54"/>
      <c r="BN233" s="53">
        <v>74.9</v>
      </c>
    </row>
    <row r="234" spans="2:66" ht="12.75">
      <c r="B234" s="1"/>
      <c r="C234" s="2" t="s">
        <v>179</v>
      </c>
      <c r="D234" s="74">
        <v>1978</v>
      </c>
      <c r="E234" s="74" t="s">
        <v>12</v>
      </c>
      <c r="I234" s="53">
        <v>74.6</v>
      </c>
      <c r="J234" s="53">
        <v>68.2</v>
      </c>
      <c r="K234" s="53">
        <v>75.7</v>
      </c>
      <c r="L234" s="53">
        <v>72.5</v>
      </c>
      <c r="X234" s="53">
        <v>71</v>
      </c>
      <c r="AB234" s="53">
        <v>46.9</v>
      </c>
      <c r="AC234" s="53">
        <v>54.8</v>
      </c>
      <c r="AU234" s="54">
        <v>68.96652</v>
      </c>
      <c r="AV234" s="54">
        <v>49.054163</v>
      </c>
      <c r="AW234" s="54"/>
      <c r="AX234" s="54"/>
      <c r="BN234" s="53">
        <v>74.8</v>
      </c>
    </row>
    <row r="235" spans="2:66" ht="12.75">
      <c r="B235" s="1"/>
      <c r="C235" s="2" t="s">
        <v>179</v>
      </c>
      <c r="D235" s="74">
        <v>1978</v>
      </c>
      <c r="E235" s="74" t="s">
        <v>13</v>
      </c>
      <c r="I235" s="53">
        <v>76.1</v>
      </c>
      <c r="J235" s="53">
        <v>68.1</v>
      </c>
      <c r="K235" s="53">
        <v>76.4</v>
      </c>
      <c r="L235" s="53">
        <v>93.1</v>
      </c>
      <c r="X235" s="53">
        <v>71.1</v>
      </c>
      <c r="AB235" s="53">
        <v>45.8</v>
      </c>
      <c r="AC235" s="53">
        <v>54.6</v>
      </c>
      <c r="AU235" s="54">
        <v>69.039192</v>
      </c>
      <c r="AV235" s="54">
        <v>48.836145</v>
      </c>
      <c r="AW235" s="54"/>
      <c r="AX235" s="54"/>
      <c r="BN235" s="53">
        <v>74.9</v>
      </c>
    </row>
    <row r="236" spans="2:66" ht="12.75">
      <c r="B236" s="1"/>
      <c r="C236" s="2" t="s">
        <v>179</v>
      </c>
      <c r="D236" s="74">
        <v>1978</v>
      </c>
      <c r="E236" s="74" t="s">
        <v>14</v>
      </c>
      <c r="I236" s="53">
        <v>75.1</v>
      </c>
      <c r="J236" s="53">
        <v>67.8</v>
      </c>
      <c r="K236" s="53">
        <v>75.5</v>
      </c>
      <c r="L236" s="53">
        <v>84.8</v>
      </c>
      <c r="X236" s="53">
        <v>71.8</v>
      </c>
      <c r="AB236" s="53">
        <v>44.5</v>
      </c>
      <c r="AC236" s="53">
        <v>54.2</v>
      </c>
      <c r="AU236" s="54">
        <v>68.96652</v>
      </c>
      <c r="AV236" s="54">
        <v>48.836145</v>
      </c>
      <c r="AW236" s="54"/>
      <c r="AX236" s="54"/>
      <c r="BN236" s="53">
        <v>75.1</v>
      </c>
    </row>
    <row r="237" spans="2:66" ht="12.75">
      <c r="B237" s="1"/>
      <c r="C237" s="2" t="s">
        <v>179</v>
      </c>
      <c r="D237" s="74">
        <v>1978</v>
      </c>
      <c r="E237" s="74" t="s">
        <v>15</v>
      </c>
      <c r="I237" s="53">
        <v>74.7</v>
      </c>
      <c r="J237" s="53">
        <v>65.9</v>
      </c>
      <c r="K237" s="53">
        <v>75.3</v>
      </c>
      <c r="L237" s="53">
        <v>86.4</v>
      </c>
      <c r="X237" s="53">
        <v>71.8</v>
      </c>
      <c r="AB237" s="53">
        <v>44.5</v>
      </c>
      <c r="AC237" s="53">
        <v>54.6</v>
      </c>
      <c r="AU237" s="54">
        <v>69.039192</v>
      </c>
      <c r="AV237" s="54">
        <v>48.47278</v>
      </c>
      <c r="AW237" s="54"/>
      <c r="AX237" s="54"/>
      <c r="BN237" s="53">
        <v>75.5</v>
      </c>
    </row>
    <row r="238" spans="2:66" ht="12.75">
      <c r="B238" s="1"/>
      <c r="C238" s="2" t="s">
        <v>179</v>
      </c>
      <c r="D238" s="74">
        <v>1978</v>
      </c>
      <c r="E238" s="74" t="s">
        <v>16</v>
      </c>
      <c r="I238" s="53">
        <v>74</v>
      </c>
      <c r="J238" s="53">
        <v>64.6</v>
      </c>
      <c r="K238" s="53">
        <v>74.9</v>
      </c>
      <c r="L238" s="53">
        <v>82.3</v>
      </c>
      <c r="X238" s="53">
        <v>72.4</v>
      </c>
      <c r="AB238" s="53">
        <v>46.1</v>
      </c>
      <c r="AC238" s="53">
        <v>54.5</v>
      </c>
      <c r="AU238" s="54">
        <v>69.475229</v>
      </c>
      <c r="AV238" s="54">
        <v>48.47278</v>
      </c>
      <c r="AW238" s="54"/>
      <c r="AX238" s="54"/>
      <c r="BN238" s="53">
        <v>75.9</v>
      </c>
    </row>
    <row r="239" spans="2:66" ht="12.75">
      <c r="B239" s="1"/>
      <c r="C239" s="2" t="s">
        <v>179</v>
      </c>
      <c r="D239" s="74">
        <v>1978</v>
      </c>
      <c r="E239" s="74" t="s">
        <v>17</v>
      </c>
      <c r="I239" s="53">
        <v>73.8</v>
      </c>
      <c r="J239" s="53">
        <v>63.6</v>
      </c>
      <c r="K239" s="53">
        <v>71.9</v>
      </c>
      <c r="L239" s="53">
        <v>77.5</v>
      </c>
      <c r="X239" s="53">
        <v>72.4</v>
      </c>
      <c r="AB239" s="53">
        <v>46.1</v>
      </c>
      <c r="AC239" s="53">
        <v>53.8</v>
      </c>
      <c r="AU239" s="54">
        <v>69.693248</v>
      </c>
      <c r="AV239" s="54">
        <v>48.47278</v>
      </c>
      <c r="AW239" s="54"/>
      <c r="AX239" s="54"/>
      <c r="BN239" s="53">
        <v>76</v>
      </c>
    </row>
    <row r="240" spans="2:66" ht="12.75">
      <c r="B240" s="1"/>
      <c r="C240" s="2" t="s">
        <v>179</v>
      </c>
      <c r="D240" s="74">
        <v>1978</v>
      </c>
      <c r="E240" s="74" t="s">
        <v>18</v>
      </c>
      <c r="I240" s="53">
        <v>73.3</v>
      </c>
      <c r="J240" s="53">
        <v>61.2</v>
      </c>
      <c r="K240" s="53">
        <v>72.6</v>
      </c>
      <c r="L240" s="53">
        <v>74.9</v>
      </c>
      <c r="X240" s="53">
        <v>72.5</v>
      </c>
      <c r="AB240" s="53">
        <v>46.6</v>
      </c>
      <c r="AC240" s="53">
        <v>53.9</v>
      </c>
      <c r="AU240" s="54">
        <v>70.419976</v>
      </c>
      <c r="AV240" s="54">
        <v>48.400108</v>
      </c>
      <c r="AW240" s="54"/>
      <c r="AX240" s="54"/>
      <c r="BN240" s="53">
        <v>76.3</v>
      </c>
    </row>
    <row r="241" spans="2:66" ht="12.75">
      <c r="B241" s="1"/>
      <c r="C241" s="2" t="s">
        <v>179</v>
      </c>
      <c r="D241" s="74">
        <v>1978</v>
      </c>
      <c r="E241" s="74" t="s">
        <v>19</v>
      </c>
      <c r="I241" s="53">
        <v>73.1</v>
      </c>
      <c r="J241" s="53">
        <v>61.2</v>
      </c>
      <c r="K241" s="53">
        <v>71.1</v>
      </c>
      <c r="L241" s="53">
        <v>75.3</v>
      </c>
      <c r="X241" s="53">
        <v>72.6</v>
      </c>
      <c r="AB241" s="53">
        <v>44.5</v>
      </c>
      <c r="AC241" s="53">
        <v>54.2</v>
      </c>
      <c r="AU241" s="54">
        <v>70.856013</v>
      </c>
      <c r="AV241" s="54">
        <v>48.47278</v>
      </c>
      <c r="AW241" s="54"/>
      <c r="AX241" s="54"/>
      <c r="BN241" s="53">
        <v>76.3</v>
      </c>
    </row>
    <row r="242" spans="2:66" ht="12.75">
      <c r="B242" s="1"/>
      <c r="C242" s="2" t="s">
        <v>179</v>
      </c>
      <c r="D242" s="74">
        <v>1978</v>
      </c>
      <c r="E242" s="74" t="s">
        <v>20</v>
      </c>
      <c r="I242" s="53">
        <v>73.4</v>
      </c>
      <c r="J242" s="53">
        <v>60.7</v>
      </c>
      <c r="K242" s="53">
        <v>72.1</v>
      </c>
      <c r="L242" s="53">
        <v>74.1</v>
      </c>
      <c r="X242" s="53">
        <v>72.6</v>
      </c>
      <c r="AB242" s="53">
        <v>44.2</v>
      </c>
      <c r="AC242" s="53">
        <v>54.4</v>
      </c>
      <c r="AU242" s="54">
        <v>71.437396</v>
      </c>
      <c r="AV242" s="54">
        <v>48.327435</v>
      </c>
      <c r="AW242" s="54"/>
      <c r="AX242" s="54"/>
      <c r="BN242" s="53">
        <v>76.4</v>
      </c>
    </row>
    <row r="243" spans="2:66" ht="12.75">
      <c r="B243" s="1"/>
      <c r="C243" s="2" t="s">
        <v>179</v>
      </c>
      <c r="D243" s="74">
        <v>1978</v>
      </c>
      <c r="E243" s="74" t="s">
        <v>21</v>
      </c>
      <c r="I243" s="53">
        <v>73.4</v>
      </c>
      <c r="J243" s="53">
        <v>60.1</v>
      </c>
      <c r="K243" s="53">
        <v>71</v>
      </c>
      <c r="L243" s="53">
        <v>73.7</v>
      </c>
      <c r="X243" s="53">
        <v>72.7</v>
      </c>
      <c r="AB243" s="53">
        <v>46.3</v>
      </c>
      <c r="AC243" s="53">
        <v>54.1</v>
      </c>
      <c r="AU243" s="54">
        <v>71.946106</v>
      </c>
      <c r="AV243" s="54">
        <v>48.908817</v>
      </c>
      <c r="AW243" s="54"/>
      <c r="AX243" s="54"/>
      <c r="BN243" s="53">
        <v>76.8</v>
      </c>
    </row>
    <row r="244" spans="2:66" ht="12.75">
      <c r="B244" s="1"/>
      <c r="C244" s="2" t="s">
        <v>179</v>
      </c>
      <c r="D244" s="74">
        <v>1978</v>
      </c>
      <c r="E244" s="74" t="s">
        <v>22</v>
      </c>
      <c r="I244" s="53">
        <v>74.3</v>
      </c>
      <c r="J244" s="53">
        <v>61.1</v>
      </c>
      <c r="K244" s="53">
        <v>77</v>
      </c>
      <c r="L244" s="53">
        <v>72.5</v>
      </c>
      <c r="X244" s="53">
        <v>72.7</v>
      </c>
      <c r="AB244" s="53">
        <v>47.2</v>
      </c>
      <c r="AC244" s="53">
        <v>54.2</v>
      </c>
      <c r="AU244" s="54">
        <v>72.236797</v>
      </c>
      <c r="AV244" s="54">
        <v>49.272182</v>
      </c>
      <c r="AW244" s="54"/>
      <c r="AX244" s="54"/>
      <c r="BN244" s="53">
        <v>76.8</v>
      </c>
    </row>
    <row r="245" spans="2:66" ht="12.75">
      <c r="B245" s="1"/>
      <c r="C245" s="2" t="s">
        <v>179</v>
      </c>
      <c r="D245" s="74">
        <v>1978</v>
      </c>
      <c r="E245" s="74" t="s">
        <v>23</v>
      </c>
      <c r="I245" s="53">
        <v>76.4</v>
      </c>
      <c r="J245" s="53">
        <v>64.5</v>
      </c>
      <c r="K245" s="53">
        <v>79.4</v>
      </c>
      <c r="L245" s="53">
        <v>71.7</v>
      </c>
      <c r="X245" s="53">
        <v>72.7</v>
      </c>
      <c r="AB245" s="53">
        <v>46.9</v>
      </c>
      <c r="AC245" s="53">
        <v>54.5</v>
      </c>
      <c r="AU245" s="54">
        <v>72.890853</v>
      </c>
      <c r="AV245" s="54">
        <v>52.397113</v>
      </c>
      <c r="AW245" s="54"/>
      <c r="AX245" s="54"/>
      <c r="BN245" s="53">
        <v>76.9</v>
      </c>
    </row>
    <row r="246" spans="2:66" ht="12.75">
      <c r="B246" s="1"/>
      <c r="C246" s="2" t="s">
        <v>179</v>
      </c>
      <c r="D246" s="74">
        <v>1979</v>
      </c>
      <c r="E246" s="74" t="s">
        <v>12</v>
      </c>
      <c r="I246" s="53">
        <v>78.1</v>
      </c>
      <c r="J246" s="53">
        <v>66.8</v>
      </c>
      <c r="K246" s="53">
        <v>82</v>
      </c>
      <c r="L246" s="53">
        <v>73.3</v>
      </c>
      <c r="X246" s="53">
        <v>73.7</v>
      </c>
      <c r="AB246" s="53">
        <v>49.1</v>
      </c>
      <c r="AC246" s="53">
        <v>54.8</v>
      </c>
      <c r="AU246" s="54">
        <v>73.544908</v>
      </c>
      <c r="AV246" s="54">
        <v>54.35928</v>
      </c>
      <c r="AW246" s="54"/>
      <c r="AX246" s="54"/>
      <c r="BN246" s="53">
        <v>77.1</v>
      </c>
    </row>
    <row r="247" spans="2:66" ht="12.75">
      <c r="B247" s="1"/>
      <c r="C247" s="2" t="s">
        <v>179</v>
      </c>
      <c r="D247" s="74">
        <v>1979</v>
      </c>
      <c r="E247" s="74" t="s">
        <v>13</v>
      </c>
      <c r="I247" s="53">
        <v>78.4</v>
      </c>
      <c r="J247" s="53">
        <v>69.3</v>
      </c>
      <c r="K247" s="53">
        <v>82.7</v>
      </c>
      <c r="L247" s="53">
        <v>96.4</v>
      </c>
      <c r="X247" s="53">
        <v>74.4</v>
      </c>
      <c r="AB247" s="53">
        <v>49.8</v>
      </c>
      <c r="AC247" s="53">
        <v>55.3</v>
      </c>
      <c r="AU247" s="54">
        <v>73.980945</v>
      </c>
      <c r="AV247" s="54">
        <v>55.231354</v>
      </c>
      <c r="AW247" s="54"/>
      <c r="AX247" s="54"/>
      <c r="BN247" s="53">
        <v>77.6</v>
      </c>
    </row>
    <row r="248" spans="2:66" ht="12.75">
      <c r="B248" s="1"/>
      <c r="C248" s="2" t="s">
        <v>179</v>
      </c>
      <c r="D248" s="74">
        <v>1979</v>
      </c>
      <c r="E248" s="74" t="s">
        <v>14</v>
      </c>
      <c r="I248" s="53">
        <v>77.6</v>
      </c>
      <c r="J248" s="53">
        <v>68.3</v>
      </c>
      <c r="K248" s="53">
        <v>82</v>
      </c>
      <c r="L248" s="53">
        <v>89.1</v>
      </c>
      <c r="X248" s="53">
        <v>74.8</v>
      </c>
      <c r="AB248" s="53">
        <v>50</v>
      </c>
      <c r="AC248" s="53">
        <v>54.9</v>
      </c>
      <c r="AU248" s="54">
        <v>74.998365</v>
      </c>
      <c r="AV248" s="54">
        <v>54.504626</v>
      </c>
      <c r="AW248" s="54"/>
      <c r="AX248" s="54"/>
      <c r="BN248" s="53">
        <v>78.3</v>
      </c>
    </row>
    <row r="249" spans="2:66" ht="12.75">
      <c r="B249" s="1"/>
      <c r="C249" s="2" t="s">
        <v>179</v>
      </c>
      <c r="D249" s="74">
        <v>1979</v>
      </c>
      <c r="E249" s="74" t="s">
        <v>15</v>
      </c>
      <c r="I249" s="53">
        <v>77.4</v>
      </c>
      <c r="J249" s="53">
        <v>66</v>
      </c>
      <c r="K249" s="53">
        <v>82.3</v>
      </c>
      <c r="L249" s="53">
        <v>101.9</v>
      </c>
      <c r="X249" s="53">
        <v>74.8</v>
      </c>
      <c r="AB249" s="53">
        <v>52.7</v>
      </c>
      <c r="AC249" s="53">
        <v>54.8</v>
      </c>
      <c r="AU249" s="54">
        <v>75.579748</v>
      </c>
      <c r="AV249" s="54">
        <v>54.722644</v>
      </c>
      <c r="AW249" s="54"/>
      <c r="AX249" s="54"/>
      <c r="BN249" s="53">
        <v>79</v>
      </c>
    </row>
    <row r="250" spans="2:66" ht="12.75">
      <c r="B250" s="1"/>
      <c r="C250" s="2" t="s">
        <v>179</v>
      </c>
      <c r="D250" s="74">
        <v>1979</v>
      </c>
      <c r="E250" s="74" t="s">
        <v>16</v>
      </c>
      <c r="I250" s="53">
        <v>77.4</v>
      </c>
      <c r="J250" s="53">
        <v>65.6</v>
      </c>
      <c r="K250" s="53">
        <v>81.2</v>
      </c>
      <c r="L250" s="53">
        <v>92.1</v>
      </c>
      <c r="X250" s="53">
        <v>75.4</v>
      </c>
      <c r="AB250" s="53">
        <v>53</v>
      </c>
      <c r="AC250" s="53">
        <v>54.7</v>
      </c>
      <c r="AU250" s="54">
        <v>76.16113</v>
      </c>
      <c r="AV250" s="54">
        <v>55.3767</v>
      </c>
      <c r="AW250" s="54"/>
      <c r="AX250" s="54"/>
      <c r="BN250" s="53">
        <v>79.7</v>
      </c>
    </row>
    <row r="251" spans="2:66" ht="12.75">
      <c r="B251" s="1"/>
      <c r="C251" s="2" t="s">
        <v>179</v>
      </c>
      <c r="D251" s="74">
        <v>1979</v>
      </c>
      <c r="E251" s="74" t="s">
        <v>17</v>
      </c>
      <c r="I251" s="53">
        <v>76.9</v>
      </c>
      <c r="J251" s="53">
        <v>62.9</v>
      </c>
      <c r="K251" s="53">
        <v>80.6</v>
      </c>
      <c r="L251" s="53">
        <v>86.2</v>
      </c>
      <c r="X251" s="53">
        <v>76.9</v>
      </c>
      <c r="AB251" s="53">
        <v>53</v>
      </c>
      <c r="AC251" s="53">
        <v>55</v>
      </c>
      <c r="AU251" s="54">
        <v>76.815186</v>
      </c>
      <c r="AV251" s="54">
        <v>55.885409</v>
      </c>
      <c r="AW251" s="54"/>
      <c r="AX251" s="54"/>
      <c r="BN251" s="53">
        <v>80.6</v>
      </c>
    </row>
    <row r="252" spans="2:66" ht="12.75">
      <c r="B252" s="1"/>
      <c r="C252" s="2" t="s">
        <v>179</v>
      </c>
      <c r="D252" s="74">
        <v>1979</v>
      </c>
      <c r="E252" s="74" t="s">
        <v>18</v>
      </c>
      <c r="I252" s="53">
        <v>77.1</v>
      </c>
      <c r="J252" s="53">
        <v>63.7</v>
      </c>
      <c r="K252" s="53">
        <v>78.7</v>
      </c>
      <c r="L252" s="53">
        <v>84.9</v>
      </c>
      <c r="X252" s="53">
        <v>77</v>
      </c>
      <c r="AB252" s="53">
        <v>52.4</v>
      </c>
      <c r="AC252" s="53">
        <v>54.8</v>
      </c>
      <c r="AU252" s="54">
        <v>77.396568</v>
      </c>
      <c r="AV252" s="54">
        <v>56.030755</v>
      </c>
      <c r="AW252" s="54"/>
      <c r="AX252" s="54"/>
      <c r="BN252" s="53">
        <v>81.4</v>
      </c>
    </row>
    <row r="253" spans="2:66" ht="12.75">
      <c r="B253" s="1"/>
      <c r="C253" s="2" t="s">
        <v>179</v>
      </c>
      <c r="D253" s="74">
        <v>1979</v>
      </c>
      <c r="E253" s="74" t="s">
        <v>19</v>
      </c>
      <c r="I253" s="53">
        <v>77.4</v>
      </c>
      <c r="J253" s="53">
        <v>62.7</v>
      </c>
      <c r="K253" s="53">
        <v>78.9</v>
      </c>
      <c r="L253" s="53">
        <v>83.4</v>
      </c>
      <c r="X253" s="53">
        <v>77.5</v>
      </c>
      <c r="AB253" s="53">
        <v>52.7</v>
      </c>
      <c r="AC253" s="53">
        <v>54.2</v>
      </c>
      <c r="AU253" s="54">
        <v>78.050624</v>
      </c>
      <c r="AV253" s="54">
        <v>54.86799</v>
      </c>
      <c r="AW253" s="54"/>
      <c r="AX253" s="54"/>
      <c r="BN253" s="53">
        <v>82.2</v>
      </c>
    </row>
    <row r="254" spans="2:66" ht="12.75">
      <c r="B254" s="1"/>
      <c r="C254" s="2" t="s">
        <v>179</v>
      </c>
      <c r="D254" s="74">
        <v>1979</v>
      </c>
      <c r="E254" s="74" t="s">
        <v>20</v>
      </c>
      <c r="I254" s="53">
        <v>76.9</v>
      </c>
      <c r="J254" s="53">
        <v>62.4</v>
      </c>
      <c r="K254" s="53">
        <v>75.6</v>
      </c>
      <c r="L254" s="53">
        <v>78.8</v>
      </c>
      <c r="X254" s="53">
        <v>77.7</v>
      </c>
      <c r="AB254" s="53">
        <v>52.2</v>
      </c>
      <c r="AC254" s="53">
        <v>54.2</v>
      </c>
      <c r="AU254" s="54">
        <v>78.850025</v>
      </c>
      <c r="AV254" s="54">
        <v>55.013335</v>
      </c>
      <c r="AW254" s="54"/>
      <c r="AX254" s="54"/>
      <c r="BN254" s="53">
        <v>83.1</v>
      </c>
    </row>
    <row r="255" spans="2:66" ht="12.75">
      <c r="B255" s="1"/>
      <c r="C255" s="2" t="s">
        <v>179</v>
      </c>
      <c r="D255" s="74">
        <v>1979</v>
      </c>
      <c r="E255" s="74" t="s">
        <v>21</v>
      </c>
      <c r="I255" s="53">
        <v>77.4</v>
      </c>
      <c r="J255" s="53">
        <v>62.6</v>
      </c>
      <c r="K255" s="53">
        <v>78</v>
      </c>
      <c r="L255" s="53">
        <v>86.5</v>
      </c>
      <c r="X255" s="53">
        <v>78</v>
      </c>
      <c r="AB255" s="53">
        <v>55.3</v>
      </c>
      <c r="AC255" s="53">
        <v>55.9</v>
      </c>
      <c r="AU255" s="54">
        <v>79.940118</v>
      </c>
      <c r="AV255" s="54">
        <v>55.231354</v>
      </c>
      <c r="AW255" s="54"/>
      <c r="AX255" s="54"/>
      <c r="BN255" s="53">
        <v>84.2</v>
      </c>
    </row>
    <row r="256" spans="2:66" ht="12.75">
      <c r="B256" s="1"/>
      <c r="C256" s="2" t="s">
        <v>179</v>
      </c>
      <c r="D256" s="74">
        <v>1979</v>
      </c>
      <c r="E256" s="74" t="s">
        <v>22</v>
      </c>
      <c r="I256" s="53">
        <v>78.9</v>
      </c>
      <c r="J256" s="53">
        <v>64.8</v>
      </c>
      <c r="K256" s="53">
        <v>78.5</v>
      </c>
      <c r="L256" s="53">
        <v>83.4</v>
      </c>
      <c r="X256" s="53">
        <v>78.3</v>
      </c>
      <c r="AB256" s="53">
        <v>55</v>
      </c>
      <c r="AC256" s="53">
        <v>57.5</v>
      </c>
      <c r="AU256" s="54">
        <v>82.410994</v>
      </c>
      <c r="AV256" s="54">
        <v>56.830156</v>
      </c>
      <c r="AW256" s="54"/>
      <c r="AX256" s="54"/>
      <c r="BN256" s="53">
        <v>85.1</v>
      </c>
    </row>
    <row r="257" spans="2:66" ht="12.75">
      <c r="B257" s="1"/>
      <c r="C257" s="2" t="s">
        <v>179</v>
      </c>
      <c r="D257" s="74">
        <v>1979</v>
      </c>
      <c r="E257" s="74" t="s">
        <v>23</v>
      </c>
      <c r="I257" s="53">
        <v>83.7</v>
      </c>
      <c r="J257" s="53">
        <v>67.2</v>
      </c>
      <c r="K257" s="53">
        <v>86.9</v>
      </c>
      <c r="L257" s="53">
        <v>80.4</v>
      </c>
      <c r="X257" s="53">
        <v>78.6</v>
      </c>
      <c r="AB257" s="53">
        <v>53.6</v>
      </c>
      <c r="AC257" s="53">
        <v>61.7</v>
      </c>
      <c r="AU257" s="54">
        <v>83.573759</v>
      </c>
      <c r="AV257" s="54">
        <v>57.774903</v>
      </c>
      <c r="AW257" s="54"/>
      <c r="AX257" s="54"/>
      <c r="BN257" s="53">
        <v>85.7</v>
      </c>
    </row>
    <row r="258" spans="2:66" ht="12.75">
      <c r="B258" s="1"/>
      <c r="C258" s="2" t="s">
        <v>179</v>
      </c>
      <c r="D258" s="74">
        <v>1980</v>
      </c>
      <c r="E258" s="74" t="s">
        <v>12</v>
      </c>
      <c r="I258" s="53">
        <v>85.3</v>
      </c>
      <c r="J258" s="53">
        <v>73.7</v>
      </c>
      <c r="K258" s="53">
        <v>89.8</v>
      </c>
      <c r="L258" s="53">
        <v>78.3</v>
      </c>
      <c r="X258" s="53">
        <v>79.9</v>
      </c>
      <c r="AB258" s="53">
        <v>55.3</v>
      </c>
      <c r="AC258" s="53">
        <v>64.4</v>
      </c>
      <c r="AU258" s="54">
        <v>85.463253</v>
      </c>
      <c r="AV258" s="54">
        <v>59.010341</v>
      </c>
      <c r="AW258" s="54"/>
      <c r="AX258" s="54"/>
      <c r="BN258" s="53">
        <v>88</v>
      </c>
    </row>
    <row r="259" spans="2:66" ht="12.75">
      <c r="B259" s="1"/>
      <c r="C259" s="2" t="s">
        <v>179</v>
      </c>
      <c r="D259" s="74">
        <v>1980</v>
      </c>
      <c r="E259" s="74" t="s">
        <v>13</v>
      </c>
      <c r="I259" s="53">
        <v>87.7</v>
      </c>
      <c r="J259" s="53">
        <v>76</v>
      </c>
      <c r="K259" s="53">
        <v>90.7</v>
      </c>
      <c r="L259" s="53">
        <v>108</v>
      </c>
      <c r="X259" s="53">
        <v>81.2</v>
      </c>
      <c r="AB259" s="53">
        <v>56.1</v>
      </c>
      <c r="AC259" s="53">
        <v>64.8</v>
      </c>
      <c r="AU259" s="54">
        <v>87.498092</v>
      </c>
      <c r="AV259" s="54">
        <v>61.117854</v>
      </c>
      <c r="AW259" s="54"/>
      <c r="AX259" s="54"/>
      <c r="BN259" s="53">
        <v>89</v>
      </c>
    </row>
    <row r="260" spans="2:66" ht="12.75">
      <c r="B260" s="1"/>
      <c r="C260" s="2" t="s">
        <v>179</v>
      </c>
      <c r="D260" s="74">
        <v>1980</v>
      </c>
      <c r="E260" s="74" t="s">
        <v>14</v>
      </c>
      <c r="I260" s="53">
        <v>87.4</v>
      </c>
      <c r="J260" s="53">
        <v>74.5</v>
      </c>
      <c r="K260" s="53">
        <v>90.7</v>
      </c>
      <c r="L260" s="53">
        <v>97.6</v>
      </c>
      <c r="X260" s="53">
        <v>82.7</v>
      </c>
      <c r="AB260" s="53">
        <v>59.2</v>
      </c>
      <c r="AC260" s="53">
        <v>65.5</v>
      </c>
      <c r="AU260" s="54">
        <v>89.314913</v>
      </c>
      <c r="AV260" s="54">
        <v>62.135273</v>
      </c>
      <c r="AW260" s="54"/>
      <c r="AX260" s="54"/>
      <c r="BN260" s="53">
        <v>90.9</v>
      </c>
    </row>
    <row r="261" spans="2:66" ht="12.75">
      <c r="B261" s="1"/>
      <c r="C261" s="2" t="s">
        <v>179</v>
      </c>
      <c r="D261" s="74">
        <v>1980</v>
      </c>
      <c r="E261" s="74" t="s">
        <v>15</v>
      </c>
      <c r="I261" s="53">
        <v>86.9</v>
      </c>
      <c r="J261" s="53">
        <v>73.6</v>
      </c>
      <c r="K261" s="53">
        <v>90.6</v>
      </c>
      <c r="L261" s="53">
        <v>99.9</v>
      </c>
      <c r="X261" s="53">
        <v>83.9</v>
      </c>
      <c r="AB261" s="53">
        <v>65.5</v>
      </c>
      <c r="AC261" s="53">
        <v>66</v>
      </c>
      <c r="AU261" s="54">
        <v>90.332333</v>
      </c>
      <c r="AV261" s="54">
        <v>62.425965</v>
      </c>
      <c r="AW261" s="54"/>
      <c r="AX261" s="54"/>
      <c r="BN261" s="53">
        <v>92.1</v>
      </c>
    </row>
    <row r="262" spans="2:66" ht="12.75">
      <c r="B262" s="1"/>
      <c r="C262" s="2" t="s">
        <v>179</v>
      </c>
      <c r="D262" s="74">
        <v>1980</v>
      </c>
      <c r="E262" s="74" t="s">
        <v>16</v>
      </c>
      <c r="I262" s="53">
        <v>86.7</v>
      </c>
      <c r="J262" s="53">
        <v>71.8</v>
      </c>
      <c r="K262" s="53">
        <v>89.2</v>
      </c>
      <c r="L262" s="53">
        <v>90.7</v>
      </c>
      <c r="X262" s="53">
        <v>84</v>
      </c>
      <c r="AB262" s="53">
        <v>63.1</v>
      </c>
      <c r="AC262" s="53">
        <v>65.8</v>
      </c>
      <c r="AU262" s="54">
        <v>91.713117</v>
      </c>
      <c r="AV262" s="54">
        <v>62.353292</v>
      </c>
      <c r="AW262" s="54"/>
      <c r="AX262" s="54"/>
      <c r="BN262" s="53">
        <v>92.8</v>
      </c>
    </row>
    <row r="263" spans="2:66" ht="12.75">
      <c r="B263" s="1"/>
      <c r="C263" s="2" t="s">
        <v>179</v>
      </c>
      <c r="D263" s="74">
        <v>1980</v>
      </c>
      <c r="E263" s="74" t="s">
        <v>17</v>
      </c>
      <c r="I263" s="53">
        <v>86.9</v>
      </c>
      <c r="J263" s="53">
        <v>69.9</v>
      </c>
      <c r="K263" s="53">
        <v>88.5</v>
      </c>
      <c r="L263" s="53">
        <v>87.7</v>
      </c>
      <c r="X263" s="53">
        <v>84.1</v>
      </c>
      <c r="AB263" s="53">
        <v>62.5</v>
      </c>
      <c r="AC263" s="53">
        <v>65.8</v>
      </c>
      <c r="AU263" s="54">
        <v>91.640444</v>
      </c>
      <c r="AV263" s="54">
        <v>62.280619</v>
      </c>
      <c r="AW263" s="54"/>
      <c r="AX263" s="54"/>
      <c r="BN263" s="53">
        <v>93</v>
      </c>
    </row>
    <row r="264" spans="2:66" ht="12.75">
      <c r="B264" s="1"/>
      <c r="C264" s="2" t="s">
        <v>179</v>
      </c>
      <c r="D264" s="74">
        <v>1980</v>
      </c>
      <c r="E264" s="74" t="s">
        <v>18</v>
      </c>
      <c r="I264" s="53">
        <v>86.8</v>
      </c>
      <c r="J264" s="53">
        <v>68.5</v>
      </c>
      <c r="K264" s="53">
        <v>88.7</v>
      </c>
      <c r="L264" s="53">
        <v>90.2</v>
      </c>
      <c r="X264" s="53">
        <v>84.9</v>
      </c>
      <c r="AB264" s="53">
        <v>61.6</v>
      </c>
      <c r="AC264" s="53">
        <v>66.2</v>
      </c>
      <c r="AU264" s="54">
        <v>91.204407</v>
      </c>
      <c r="AV264" s="54">
        <v>62.135273</v>
      </c>
      <c r="AW264" s="54"/>
      <c r="AX264" s="54"/>
      <c r="BN264" s="53">
        <v>93.5</v>
      </c>
    </row>
    <row r="265" spans="2:66" ht="12.75">
      <c r="B265" s="1"/>
      <c r="C265" s="2" t="s">
        <v>179</v>
      </c>
      <c r="D265" s="74">
        <v>1980</v>
      </c>
      <c r="E265" s="74" t="s">
        <v>19</v>
      </c>
      <c r="I265" s="53">
        <v>86.9</v>
      </c>
      <c r="J265" s="53">
        <v>68.4</v>
      </c>
      <c r="K265" s="53">
        <v>85.8</v>
      </c>
      <c r="L265" s="53">
        <v>87.5</v>
      </c>
      <c r="X265" s="53">
        <v>84.9</v>
      </c>
      <c r="AB265" s="53">
        <v>63.2</v>
      </c>
      <c r="AC265" s="53">
        <v>67.4</v>
      </c>
      <c r="AU265" s="54">
        <v>90.913716</v>
      </c>
      <c r="AV265" s="54">
        <v>62.280619</v>
      </c>
      <c r="AW265" s="54"/>
      <c r="AX265" s="54"/>
      <c r="BN265" s="53">
        <v>93.7</v>
      </c>
    </row>
    <row r="266" spans="2:66" ht="12.75">
      <c r="B266" s="1"/>
      <c r="C266" s="2" t="s">
        <v>179</v>
      </c>
      <c r="D266" s="74">
        <v>1980</v>
      </c>
      <c r="E266" s="74" t="s">
        <v>20</v>
      </c>
      <c r="I266" s="53">
        <v>87.2</v>
      </c>
      <c r="J266" s="53">
        <v>68.5</v>
      </c>
      <c r="K266" s="53">
        <v>86.8</v>
      </c>
      <c r="L266" s="53">
        <v>88.9</v>
      </c>
      <c r="X266" s="53">
        <v>84.3</v>
      </c>
      <c r="AB266" s="53">
        <v>63.1</v>
      </c>
      <c r="AC266" s="53">
        <v>67.1</v>
      </c>
      <c r="AU266" s="54">
        <v>91.27708</v>
      </c>
      <c r="AV266" s="54">
        <v>62.207946</v>
      </c>
      <c r="AW266" s="54"/>
      <c r="AX266" s="54"/>
      <c r="BN266" s="53">
        <v>93.6</v>
      </c>
    </row>
    <row r="267" spans="2:66" ht="12.75">
      <c r="B267" s="1"/>
      <c r="C267" s="2" t="s">
        <v>179</v>
      </c>
      <c r="D267" s="74">
        <v>1980</v>
      </c>
      <c r="E267" s="74" t="s">
        <v>21</v>
      </c>
      <c r="I267" s="53">
        <v>87.4</v>
      </c>
      <c r="J267" s="53">
        <v>68</v>
      </c>
      <c r="K267" s="53">
        <v>86.4</v>
      </c>
      <c r="L267" s="53">
        <v>86.1</v>
      </c>
      <c r="X267" s="53">
        <v>84.3</v>
      </c>
      <c r="AB267" s="53">
        <v>64.9</v>
      </c>
      <c r="AC267" s="53">
        <v>67.6</v>
      </c>
      <c r="AU267" s="54">
        <v>91.567771</v>
      </c>
      <c r="AV267" s="54">
        <v>63.516057</v>
      </c>
      <c r="AW267" s="54"/>
      <c r="AX267" s="54"/>
      <c r="BN267" s="53">
        <v>93.6</v>
      </c>
    </row>
    <row r="268" spans="2:66" ht="12.75">
      <c r="B268" s="1"/>
      <c r="C268" s="2" t="s">
        <v>179</v>
      </c>
      <c r="D268" s="74">
        <v>1980</v>
      </c>
      <c r="E268" s="74" t="s">
        <v>22</v>
      </c>
      <c r="I268" s="53">
        <v>90.4</v>
      </c>
      <c r="J268" s="53">
        <v>69.3</v>
      </c>
      <c r="K268" s="53">
        <v>84.3</v>
      </c>
      <c r="L268" s="53">
        <v>84.3</v>
      </c>
      <c r="X268" s="53">
        <v>84.2</v>
      </c>
      <c r="AB268" s="53">
        <v>67.4</v>
      </c>
      <c r="AC268" s="53">
        <v>68.9</v>
      </c>
      <c r="AU268" s="54">
        <v>91.567771</v>
      </c>
      <c r="AV268" s="54">
        <v>63.806748</v>
      </c>
      <c r="AW268" s="54"/>
      <c r="AX268" s="54"/>
      <c r="BN268" s="53">
        <v>93.5</v>
      </c>
    </row>
    <row r="269" spans="2:66" ht="12.75">
      <c r="B269" s="1"/>
      <c r="C269" s="2" t="s">
        <v>179</v>
      </c>
      <c r="D269" s="74">
        <v>1980</v>
      </c>
      <c r="E269" s="74" t="s">
        <v>23</v>
      </c>
      <c r="I269" s="53">
        <v>92.5</v>
      </c>
      <c r="J269" s="53">
        <v>73.9</v>
      </c>
      <c r="K269" s="53">
        <v>91.1</v>
      </c>
      <c r="L269" s="53">
        <v>82.6</v>
      </c>
      <c r="X269" s="53">
        <v>84.1</v>
      </c>
      <c r="AB269" s="53">
        <v>69.1</v>
      </c>
      <c r="AC269" s="53">
        <v>72.7</v>
      </c>
      <c r="AU269" s="54">
        <v>91.640444</v>
      </c>
      <c r="AV269" s="54">
        <v>64.896841</v>
      </c>
      <c r="AW269" s="54"/>
      <c r="AX269" s="54"/>
      <c r="BN269" s="53">
        <v>93.1</v>
      </c>
    </row>
    <row r="270" spans="2:66" ht="12.75">
      <c r="B270" s="1"/>
      <c r="C270" s="2" t="s">
        <v>179</v>
      </c>
      <c r="D270" s="74">
        <v>1981</v>
      </c>
      <c r="E270" s="74" t="s">
        <v>12</v>
      </c>
      <c r="I270" s="53">
        <v>95.2</v>
      </c>
      <c r="J270" s="53">
        <v>77.9</v>
      </c>
      <c r="K270" s="53">
        <v>96.6</v>
      </c>
      <c r="L270" s="53">
        <v>96.1</v>
      </c>
      <c r="X270" s="53">
        <v>85</v>
      </c>
      <c r="AB270" s="53">
        <v>69.9</v>
      </c>
      <c r="AC270" s="53">
        <v>79.5</v>
      </c>
      <c r="AU270" s="54">
        <v>91.931135</v>
      </c>
      <c r="AV270" s="54">
        <v>64.896841</v>
      </c>
      <c r="AW270" s="54"/>
      <c r="AX270" s="54"/>
      <c r="BN270" s="53">
        <v>93.2</v>
      </c>
    </row>
    <row r="271" spans="2:66" ht="12.75">
      <c r="B271" s="1"/>
      <c r="C271" s="2" t="s">
        <v>179</v>
      </c>
      <c r="D271" s="74">
        <v>1981</v>
      </c>
      <c r="E271" s="74" t="s">
        <v>13</v>
      </c>
      <c r="I271" s="53">
        <v>96.6</v>
      </c>
      <c r="J271" s="53">
        <v>82.8</v>
      </c>
      <c r="K271" s="53">
        <v>97.9</v>
      </c>
      <c r="L271" s="53">
        <v>103.8</v>
      </c>
      <c r="X271" s="53">
        <v>85.2</v>
      </c>
      <c r="AB271" s="53">
        <v>73.2</v>
      </c>
      <c r="AC271" s="53">
        <v>78.2</v>
      </c>
      <c r="AU271" s="54">
        <v>92.076481</v>
      </c>
      <c r="AV271" s="54">
        <v>65.478224</v>
      </c>
      <c r="AW271" s="54"/>
      <c r="AX271" s="54"/>
      <c r="BN271" s="53">
        <v>93.4</v>
      </c>
    </row>
    <row r="272" spans="2:66" ht="12.75">
      <c r="B272" s="1"/>
      <c r="C272" s="2" t="s">
        <v>179</v>
      </c>
      <c r="D272" s="74">
        <v>1981</v>
      </c>
      <c r="E272" s="74" t="s">
        <v>14</v>
      </c>
      <c r="I272" s="53">
        <v>95.2</v>
      </c>
      <c r="J272" s="53">
        <v>79.9</v>
      </c>
      <c r="K272" s="53">
        <v>97.2</v>
      </c>
      <c r="L272" s="53">
        <v>97.2</v>
      </c>
      <c r="X272" s="53">
        <v>85.1</v>
      </c>
      <c r="AB272" s="53">
        <v>72.6</v>
      </c>
      <c r="AC272" s="53">
        <v>79</v>
      </c>
      <c r="AU272" s="54">
        <v>92.730536</v>
      </c>
      <c r="AV272" s="54">
        <v>65.696242</v>
      </c>
      <c r="AW272" s="54"/>
      <c r="AX272" s="54"/>
      <c r="BN272" s="53">
        <v>93.5</v>
      </c>
    </row>
    <row r="273" spans="2:66" ht="12.75">
      <c r="B273" s="1"/>
      <c r="C273" s="2" t="s">
        <v>179</v>
      </c>
      <c r="D273" s="74">
        <v>1981</v>
      </c>
      <c r="E273" s="74" t="s">
        <v>15</v>
      </c>
      <c r="I273" s="53">
        <v>95.1</v>
      </c>
      <c r="J273" s="53">
        <v>78.1</v>
      </c>
      <c r="K273" s="53">
        <v>96</v>
      </c>
      <c r="L273" s="53">
        <v>86.2</v>
      </c>
      <c r="X273" s="53">
        <v>85.2</v>
      </c>
      <c r="AB273" s="53">
        <v>74.3</v>
      </c>
      <c r="AC273" s="53">
        <v>79.6</v>
      </c>
      <c r="AU273" s="54">
        <v>92.367172</v>
      </c>
      <c r="AV273" s="54">
        <v>65.332878</v>
      </c>
      <c r="AW273" s="54"/>
      <c r="AX273" s="54"/>
      <c r="BN273" s="53">
        <v>93.6</v>
      </c>
    </row>
    <row r="274" spans="2:66" ht="12.75">
      <c r="B274" s="1"/>
      <c r="C274" s="2" t="s">
        <v>179</v>
      </c>
      <c r="D274" s="74">
        <v>1981</v>
      </c>
      <c r="E274" s="74" t="s">
        <v>16</v>
      </c>
      <c r="I274" s="53">
        <v>94.5</v>
      </c>
      <c r="J274" s="53">
        <v>77.1</v>
      </c>
      <c r="K274" s="53">
        <v>96.6</v>
      </c>
      <c r="L274" s="53">
        <v>91.7</v>
      </c>
      <c r="X274" s="53">
        <v>85.5</v>
      </c>
      <c r="AB274" s="53">
        <v>78.4</v>
      </c>
      <c r="AC274" s="53">
        <v>77</v>
      </c>
      <c r="AU274" s="54">
        <v>92.294499</v>
      </c>
      <c r="AV274" s="54">
        <v>65.623569</v>
      </c>
      <c r="AW274" s="54"/>
      <c r="AX274" s="54"/>
      <c r="BN274" s="53">
        <v>94</v>
      </c>
    </row>
    <row r="275" spans="2:66" ht="12.75">
      <c r="B275" s="1"/>
      <c r="C275" s="2" t="s">
        <v>179</v>
      </c>
      <c r="D275" s="74">
        <v>1981</v>
      </c>
      <c r="E275" s="74" t="s">
        <v>17</v>
      </c>
      <c r="I275" s="53">
        <v>93.4</v>
      </c>
      <c r="J275" s="53">
        <v>75.4</v>
      </c>
      <c r="K275" s="53">
        <v>97</v>
      </c>
      <c r="L275" s="53">
        <v>86.7</v>
      </c>
      <c r="X275" s="53">
        <v>86</v>
      </c>
      <c r="AB275" s="53">
        <v>81.5</v>
      </c>
      <c r="AC275" s="53">
        <v>79</v>
      </c>
      <c r="AU275" s="54">
        <v>91.131734</v>
      </c>
      <c r="AV275" s="54">
        <v>65.696242</v>
      </c>
      <c r="AW275" s="54"/>
      <c r="AX275" s="54"/>
      <c r="BN275" s="53">
        <v>94.1</v>
      </c>
    </row>
    <row r="276" spans="2:66" ht="12.75">
      <c r="B276" s="1"/>
      <c r="C276" s="2" t="s">
        <v>179</v>
      </c>
      <c r="D276" s="74">
        <v>1981</v>
      </c>
      <c r="E276" s="74" t="s">
        <v>18</v>
      </c>
      <c r="I276" s="53">
        <v>93.4</v>
      </c>
      <c r="J276" s="53">
        <v>74.2</v>
      </c>
      <c r="K276" s="53">
        <v>95.2</v>
      </c>
      <c r="L276" s="53">
        <v>81.7</v>
      </c>
      <c r="X276" s="53">
        <v>85.8</v>
      </c>
      <c r="AB276" s="53">
        <v>84.1</v>
      </c>
      <c r="AC276" s="53">
        <v>77.8</v>
      </c>
      <c r="AU276" s="54">
        <v>88.152148</v>
      </c>
      <c r="AV276" s="54">
        <v>65.696242</v>
      </c>
      <c r="AW276" s="54"/>
      <c r="AX276" s="54"/>
      <c r="BN276" s="53">
        <v>94.1</v>
      </c>
    </row>
    <row r="277" spans="2:66" ht="12.75">
      <c r="B277" s="1"/>
      <c r="C277" s="2" t="s">
        <v>179</v>
      </c>
      <c r="D277" s="74">
        <v>1981</v>
      </c>
      <c r="E277" s="74" t="s">
        <v>19</v>
      </c>
      <c r="I277" s="53">
        <v>92.3</v>
      </c>
      <c r="J277" s="53">
        <v>73.5</v>
      </c>
      <c r="K277" s="53">
        <v>93.7</v>
      </c>
      <c r="L277" s="53">
        <v>81.1</v>
      </c>
      <c r="X277" s="53">
        <v>85.7</v>
      </c>
      <c r="AB277" s="53">
        <v>86.1</v>
      </c>
      <c r="AC277" s="53">
        <v>77.9</v>
      </c>
      <c r="AU277" s="54">
        <v>85.753944</v>
      </c>
      <c r="AV277" s="54">
        <v>65.550896</v>
      </c>
      <c r="AW277" s="54"/>
      <c r="AX277" s="54"/>
      <c r="BN277" s="53">
        <v>93.8</v>
      </c>
    </row>
    <row r="278" spans="2:66" ht="12.75">
      <c r="B278" s="1"/>
      <c r="C278" s="2" t="s">
        <v>179</v>
      </c>
      <c r="D278" s="74">
        <v>1981</v>
      </c>
      <c r="E278" s="74" t="s">
        <v>20</v>
      </c>
      <c r="I278" s="53">
        <v>91.9</v>
      </c>
      <c r="J278" s="53">
        <v>72.3</v>
      </c>
      <c r="K278" s="53">
        <v>92.1</v>
      </c>
      <c r="L278" s="53">
        <v>81.5</v>
      </c>
      <c r="X278" s="53">
        <v>84.9</v>
      </c>
      <c r="AB278" s="53">
        <v>81.7</v>
      </c>
      <c r="AC278" s="53">
        <v>78.6</v>
      </c>
      <c r="AU278" s="54">
        <v>85.535926</v>
      </c>
      <c r="AV278" s="54">
        <v>65.260205</v>
      </c>
      <c r="AW278" s="54"/>
      <c r="AX278" s="54"/>
      <c r="BN278" s="53">
        <v>93.5</v>
      </c>
    </row>
    <row r="279" spans="2:66" ht="12.75">
      <c r="B279" s="1"/>
      <c r="C279" s="2" t="s">
        <v>179</v>
      </c>
      <c r="D279" s="74">
        <v>1981</v>
      </c>
      <c r="E279" s="74" t="s">
        <v>21</v>
      </c>
      <c r="I279" s="53">
        <v>91.1</v>
      </c>
      <c r="J279" s="53">
        <v>72.8</v>
      </c>
      <c r="K279" s="53">
        <v>93.9</v>
      </c>
      <c r="L279" s="53">
        <v>77.8</v>
      </c>
      <c r="X279" s="53">
        <v>84.9</v>
      </c>
      <c r="AB279" s="53">
        <v>79.6</v>
      </c>
      <c r="AC279" s="53">
        <v>77.7</v>
      </c>
      <c r="AU279" s="54">
        <v>84.300488</v>
      </c>
      <c r="AV279" s="54">
        <v>63.298039</v>
      </c>
      <c r="AW279" s="54"/>
      <c r="AX279" s="54"/>
      <c r="BN279" s="53">
        <v>92.7</v>
      </c>
    </row>
    <row r="280" spans="2:66" ht="12.75">
      <c r="B280" s="1"/>
      <c r="C280" s="2" t="s">
        <v>179</v>
      </c>
      <c r="D280" s="74">
        <v>1981</v>
      </c>
      <c r="E280" s="74" t="s">
        <v>22</v>
      </c>
      <c r="I280" s="53">
        <v>89.5</v>
      </c>
      <c r="J280" s="53">
        <v>71.2</v>
      </c>
      <c r="K280" s="53">
        <v>95.2</v>
      </c>
      <c r="L280" s="53">
        <v>77</v>
      </c>
      <c r="X280" s="53">
        <v>84.9</v>
      </c>
      <c r="AB280" s="53">
        <v>78.7</v>
      </c>
      <c r="AC280" s="53">
        <v>77.7</v>
      </c>
      <c r="AU280" s="54">
        <v>83.428414</v>
      </c>
      <c r="AV280" s="54">
        <v>62.716656</v>
      </c>
      <c r="AW280" s="54"/>
      <c r="AX280" s="54"/>
      <c r="BN280" s="53">
        <v>92.3</v>
      </c>
    </row>
    <row r="281" spans="2:66" ht="12.75">
      <c r="B281" s="1"/>
      <c r="C281" s="2" t="s">
        <v>179</v>
      </c>
      <c r="D281" s="74">
        <v>1981</v>
      </c>
      <c r="E281" s="74" t="s">
        <v>23</v>
      </c>
      <c r="I281" s="53">
        <v>88.9</v>
      </c>
      <c r="J281" s="53">
        <v>72.9</v>
      </c>
      <c r="K281" s="53">
        <v>97.8</v>
      </c>
      <c r="L281" s="53">
        <v>80.7</v>
      </c>
      <c r="X281" s="53">
        <v>85</v>
      </c>
      <c r="AB281" s="53">
        <v>80</v>
      </c>
      <c r="AC281" s="53">
        <v>80</v>
      </c>
      <c r="AU281" s="54">
        <v>82.919704</v>
      </c>
      <c r="AV281" s="54">
        <v>63.08002</v>
      </c>
      <c r="AW281" s="54"/>
      <c r="AX281" s="54"/>
      <c r="BN281" s="53">
        <v>91.6</v>
      </c>
    </row>
    <row r="282" spans="2:66" ht="12.75">
      <c r="B282" s="1"/>
      <c r="C282" s="2" t="s">
        <v>179</v>
      </c>
      <c r="D282" s="74">
        <v>1982</v>
      </c>
      <c r="E282" s="74" t="s">
        <v>12</v>
      </c>
      <c r="I282" s="53">
        <v>88.7</v>
      </c>
      <c r="J282" s="53">
        <v>76</v>
      </c>
      <c r="K282" s="53">
        <v>98.6</v>
      </c>
      <c r="L282" s="53">
        <v>83.4</v>
      </c>
      <c r="X282" s="53">
        <v>85.4</v>
      </c>
      <c r="AB282" s="53">
        <v>80.2</v>
      </c>
      <c r="AC282" s="53">
        <v>77.8</v>
      </c>
      <c r="AU282" s="54">
        <v>81.611593</v>
      </c>
      <c r="AV282" s="54">
        <v>63.152693</v>
      </c>
      <c r="AW282" s="54"/>
      <c r="AX282" s="54"/>
      <c r="BN282" s="53">
        <v>90.9</v>
      </c>
    </row>
    <row r="283" spans="2:66" ht="12.75">
      <c r="B283" s="1"/>
      <c r="C283" s="2" t="s">
        <v>179</v>
      </c>
      <c r="D283" s="74">
        <v>1982</v>
      </c>
      <c r="E283" s="74" t="s">
        <v>13</v>
      </c>
      <c r="I283" s="53">
        <v>88.7</v>
      </c>
      <c r="J283" s="53">
        <v>79.9</v>
      </c>
      <c r="K283" s="53">
        <v>97.9</v>
      </c>
      <c r="L283" s="53">
        <v>86.4</v>
      </c>
      <c r="X283" s="53">
        <v>86</v>
      </c>
      <c r="AB283" s="53">
        <v>82.4</v>
      </c>
      <c r="AC283" s="53">
        <v>78.6</v>
      </c>
      <c r="AU283" s="54">
        <v>81.466247</v>
      </c>
      <c r="AV283" s="54">
        <v>62.934674</v>
      </c>
      <c r="AW283" s="54"/>
      <c r="AX283" s="54"/>
      <c r="BN283" s="53">
        <v>90.4</v>
      </c>
    </row>
    <row r="284" spans="2:66" ht="12.75">
      <c r="B284" s="1"/>
      <c r="C284" s="2" t="s">
        <v>179</v>
      </c>
      <c r="D284" s="74">
        <v>1982</v>
      </c>
      <c r="E284" s="74" t="s">
        <v>14</v>
      </c>
      <c r="I284" s="53">
        <v>87.5</v>
      </c>
      <c r="J284" s="53">
        <v>76.1</v>
      </c>
      <c r="K284" s="53">
        <v>97.1</v>
      </c>
      <c r="L284" s="53">
        <v>85.5</v>
      </c>
      <c r="X284" s="53">
        <v>85.9</v>
      </c>
      <c r="AB284" s="53">
        <v>81.9</v>
      </c>
      <c r="AC284" s="53">
        <v>78.3</v>
      </c>
      <c r="AU284" s="54">
        <v>81.53892</v>
      </c>
      <c r="AV284" s="54">
        <v>62.934674</v>
      </c>
      <c r="AW284" s="54"/>
      <c r="AX284" s="54"/>
      <c r="BN284" s="53">
        <v>89.8</v>
      </c>
    </row>
    <row r="285" spans="2:66" ht="12.75">
      <c r="B285" s="1"/>
      <c r="C285" s="2" t="s">
        <v>179</v>
      </c>
      <c r="D285" s="74">
        <v>1982</v>
      </c>
      <c r="E285" s="74" t="s">
        <v>15</v>
      </c>
      <c r="I285" s="53">
        <v>86.4</v>
      </c>
      <c r="J285" s="53">
        <v>73.7</v>
      </c>
      <c r="K285" s="53">
        <v>96.6</v>
      </c>
      <c r="L285" s="53">
        <v>86.3</v>
      </c>
      <c r="X285" s="53">
        <v>85.9</v>
      </c>
      <c r="AB285" s="53">
        <v>81.8</v>
      </c>
      <c r="AC285" s="53">
        <v>81.1</v>
      </c>
      <c r="AU285" s="54">
        <v>80.376155</v>
      </c>
      <c r="AV285" s="54">
        <v>62.643983</v>
      </c>
      <c r="AW285" s="54"/>
      <c r="AX285" s="54"/>
      <c r="BN285" s="53">
        <v>89.5</v>
      </c>
    </row>
    <row r="286" spans="2:66" ht="12.75">
      <c r="B286" s="1"/>
      <c r="C286" s="2" t="s">
        <v>179</v>
      </c>
      <c r="D286" s="74">
        <v>1982</v>
      </c>
      <c r="E286" s="74" t="s">
        <v>16</v>
      </c>
      <c r="I286" s="53">
        <v>85.1</v>
      </c>
      <c r="J286" s="53">
        <v>71.1</v>
      </c>
      <c r="K286" s="53">
        <v>96.6</v>
      </c>
      <c r="L286" s="53">
        <v>81.5</v>
      </c>
      <c r="X286" s="53">
        <v>86</v>
      </c>
      <c r="AB286" s="53">
        <v>77.6</v>
      </c>
      <c r="AC286" s="53">
        <v>78.6</v>
      </c>
      <c r="AU286" s="54">
        <v>80.230809</v>
      </c>
      <c r="AV286" s="54">
        <v>62.498637</v>
      </c>
      <c r="AW286" s="54"/>
      <c r="AX286" s="54"/>
      <c r="BN286" s="53">
        <v>89.5</v>
      </c>
    </row>
    <row r="287" spans="2:66" ht="12.75">
      <c r="B287" s="1"/>
      <c r="C287" s="2" t="s">
        <v>179</v>
      </c>
      <c r="D287" s="74">
        <v>1982</v>
      </c>
      <c r="E287" s="74" t="s">
        <v>17</v>
      </c>
      <c r="I287" s="53">
        <v>84.8</v>
      </c>
      <c r="J287" s="53">
        <v>69.9</v>
      </c>
      <c r="K287" s="53">
        <v>95.2</v>
      </c>
      <c r="L287" s="53">
        <v>78.8</v>
      </c>
      <c r="X287" s="53">
        <v>86.3</v>
      </c>
      <c r="AB287" s="53">
        <v>77.8</v>
      </c>
      <c r="AC287" s="53">
        <v>77.9</v>
      </c>
      <c r="AU287" s="54">
        <v>77.977951</v>
      </c>
      <c r="AV287" s="54">
        <v>61.771909</v>
      </c>
      <c r="AW287" s="54"/>
      <c r="AX287" s="54"/>
      <c r="BN287" s="53">
        <v>89</v>
      </c>
    </row>
    <row r="288" spans="2:66" ht="12.75">
      <c r="B288" s="1"/>
      <c r="C288" s="2" t="s">
        <v>179</v>
      </c>
      <c r="D288" s="74">
        <v>1982</v>
      </c>
      <c r="E288" s="74" t="s">
        <v>18</v>
      </c>
      <c r="I288" s="53">
        <v>83.4</v>
      </c>
      <c r="J288" s="53">
        <v>68.2</v>
      </c>
      <c r="K288" s="53">
        <v>95.5</v>
      </c>
      <c r="L288" s="53">
        <v>78</v>
      </c>
      <c r="X288" s="53">
        <v>85.7</v>
      </c>
      <c r="AB288" s="53">
        <v>77</v>
      </c>
      <c r="AC288" s="53">
        <v>78.7</v>
      </c>
      <c r="AU288" s="54">
        <v>75.943112</v>
      </c>
      <c r="AV288" s="54">
        <v>61.771909</v>
      </c>
      <c r="AW288" s="54"/>
      <c r="AX288" s="54"/>
      <c r="BN288" s="53">
        <v>88.9</v>
      </c>
    </row>
    <row r="289" spans="2:66" ht="12.75">
      <c r="B289" s="1"/>
      <c r="C289" s="2" t="s">
        <v>179</v>
      </c>
      <c r="D289" s="74">
        <v>1982</v>
      </c>
      <c r="E289" s="74" t="s">
        <v>19</v>
      </c>
      <c r="I289" s="53">
        <v>82.7</v>
      </c>
      <c r="J289" s="53">
        <v>68.5</v>
      </c>
      <c r="K289" s="53">
        <v>94.4</v>
      </c>
      <c r="L289" s="53">
        <v>77.8</v>
      </c>
      <c r="X289" s="53">
        <v>86</v>
      </c>
      <c r="AB289" s="53">
        <v>73.4</v>
      </c>
      <c r="AC289" s="53">
        <v>79</v>
      </c>
      <c r="AU289" s="54">
        <v>73.908272</v>
      </c>
      <c r="AV289" s="54">
        <v>61.335872</v>
      </c>
      <c r="AW289" s="54"/>
      <c r="AX289" s="54"/>
      <c r="BN289" s="53">
        <v>88.5</v>
      </c>
    </row>
    <row r="290" spans="2:66" ht="12.75">
      <c r="B290" s="1"/>
      <c r="C290" s="2" t="s">
        <v>179</v>
      </c>
      <c r="D290" s="74">
        <v>1982</v>
      </c>
      <c r="E290" s="74" t="s">
        <v>20</v>
      </c>
      <c r="I290" s="53">
        <v>81.9</v>
      </c>
      <c r="J290" s="53">
        <v>67</v>
      </c>
      <c r="K290" s="53">
        <v>90.6</v>
      </c>
      <c r="L290" s="53">
        <v>77</v>
      </c>
      <c r="X290" s="53">
        <v>85.5</v>
      </c>
      <c r="AB290" s="53">
        <v>72.4</v>
      </c>
      <c r="AC290" s="53">
        <v>77.9</v>
      </c>
      <c r="AU290" s="54">
        <v>71.873433</v>
      </c>
      <c r="AV290" s="54">
        <v>61.481218</v>
      </c>
      <c r="AW290" s="54"/>
      <c r="AX290" s="54"/>
      <c r="BN290" s="53">
        <v>87.6</v>
      </c>
    </row>
    <row r="291" spans="2:66" ht="12.75">
      <c r="B291" s="1"/>
      <c r="C291" s="2" t="s">
        <v>179</v>
      </c>
      <c r="D291" s="74">
        <v>1982</v>
      </c>
      <c r="E291" s="74" t="s">
        <v>21</v>
      </c>
      <c r="I291" s="53">
        <v>80.9</v>
      </c>
      <c r="J291" s="53">
        <v>65.6</v>
      </c>
      <c r="K291" s="53">
        <v>90.9</v>
      </c>
      <c r="L291" s="53">
        <v>79.1</v>
      </c>
      <c r="X291" s="53">
        <v>85.5</v>
      </c>
      <c r="AB291" s="53">
        <v>71.1</v>
      </c>
      <c r="AC291" s="53">
        <v>77.4</v>
      </c>
      <c r="AU291" s="54">
        <v>71.364723</v>
      </c>
      <c r="AV291" s="54">
        <v>67.004353</v>
      </c>
      <c r="AW291" s="54"/>
      <c r="AX291" s="54"/>
      <c r="BN291" s="53">
        <v>86.7</v>
      </c>
    </row>
    <row r="292" spans="2:66" ht="12.75">
      <c r="B292" s="1"/>
      <c r="C292" s="2" t="s">
        <v>179</v>
      </c>
      <c r="D292" s="74">
        <v>1982</v>
      </c>
      <c r="E292" s="74" t="s">
        <v>22</v>
      </c>
      <c r="I292" s="53">
        <v>79.5</v>
      </c>
      <c r="J292" s="53">
        <v>67.5</v>
      </c>
      <c r="K292" s="53">
        <v>90.7</v>
      </c>
      <c r="L292" s="53">
        <v>71.7</v>
      </c>
      <c r="X292" s="53">
        <v>85.3</v>
      </c>
      <c r="AB292" s="53">
        <v>68.6</v>
      </c>
      <c r="AC292" s="53">
        <v>76.7</v>
      </c>
      <c r="AU292" s="54">
        <v>71.074032</v>
      </c>
      <c r="AV292" s="54">
        <v>66.859007</v>
      </c>
      <c r="AW292" s="54"/>
      <c r="AX292" s="54"/>
      <c r="BN292" s="53">
        <v>85.9</v>
      </c>
    </row>
    <row r="293" spans="2:66" ht="12.75">
      <c r="B293" s="1"/>
      <c r="C293" s="2" t="s">
        <v>179</v>
      </c>
      <c r="D293" s="74">
        <v>1982</v>
      </c>
      <c r="E293" s="74" t="s">
        <v>23</v>
      </c>
      <c r="I293" s="53">
        <v>80.9</v>
      </c>
      <c r="J293" s="53">
        <v>68.3</v>
      </c>
      <c r="K293" s="53">
        <v>95.5</v>
      </c>
      <c r="L293" s="53">
        <v>79.6</v>
      </c>
      <c r="X293" s="53">
        <v>85.1</v>
      </c>
      <c r="AB293" s="53">
        <v>63.5</v>
      </c>
      <c r="AC293" s="53">
        <v>75.1</v>
      </c>
      <c r="AU293" s="54">
        <v>70.347303</v>
      </c>
      <c r="AV293" s="54">
        <v>67.077026</v>
      </c>
      <c r="AW293" s="54"/>
      <c r="AX293" s="54"/>
      <c r="BN293" s="53">
        <v>85.5</v>
      </c>
    </row>
    <row r="294" spans="2:66" ht="12.75">
      <c r="B294" s="1"/>
      <c r="C294" s="2" t="s">
        <v>179</v>
      </c>
      <c r="D294" s="74">
        <v>1983</v>
      </c>
      <c r="E294" s="74" t="s">
        <v>12</v>
      </c>
      <c r="I294" s="53">
        <v>81.2</v>
      </c>
      <c r="J294" s="53">
        <v>72.8</v>
      </c>
      <c r="K294" s="53">
        <v>96.7</v>
      </c>
      <c r="L294" s="53">
        <v>79.4</v>
      </c>
      <c r="X294" s="53">
        <v>85.7</v>
      </c>
      <c r="AB294" s="53">
        <v>61.1</v>
      </c>
      <c r="AC294" s="53">
        <v>77.5</v>
      </c>
      <c r="AU294" s="54">
        <v>70.129285</v>
      </c>
      <c r="AV294" s="54">
        <v>66.786335</v>
      </c>
      <c r="AW294" s="54"/>
      <c r="AX294" s="54"/>
      <c r="BN294" s="53">
        <v>84.5</v>
      </c>
    </row>
    <row r="295" spans="2:66" ht="12.75">
      <c r="B295" s="1"/>
      <c r="C295" s="2" t="s">
        <v>179</v>
      </c>
      <c r="D295" s="74">
        <v>1983</v>
      </c>
      <c r="E295" s="74" t="s">
        <v>13</v>
      </c>
      <c r="I295" s="53">
        <v>79.6</v>
      </c>
      <c r="J295" s="53">
        <v>78.1</v>
      </c>
      <c r="K295" s="53">
        <v>95.5</v>
      </c>
      <c r="L295" s="53">
        <v>85.1</v>
      </c>
      <c r="X295" s="53">
        <v>85.4</v>
      </c>
      <c r="AB295" s="53">
        <v>61.9</v>
      </c>
      <c r="AC295" s="53">
        <v>75.1</v>
      </c>
      <c r="AU295" s="54">
        <v>70.928686</v>
      </c>
      <c r="AV295" s="54">
        <v>65.841588</v>
      </c>
      <c r="AW295" s="54"/>
      <c r="AX295" s="54"/>
      <c r="BN295" s="53">
        <v>84.3</v>
      </c>
    </row>
    <row r="296" spans="2:66" ht="12.75">
      <c r="B296" s="1"/>
      <c r="C296" s="2" t="s">
        <v>179</v>
      </c>
      <c r="D296" s="74">
        <v>1983</v>
      </c>
      <c r="E296" s="74" t="s">
        <v>14</v>
      </c>
      <c r="I296" s="53">
        <v>79.4</v>
      </c>
      <c r="J296" s="53">
        <v>73.5</v>
      </c>
      <c r="K296" s="53">
        <v>94.5</v>
      </c>
      <c r="L296" s="53">
        <v>83.5</v>
      </c>
      <c r="X296" s="53">
        <v>85.5</v>
      </c>
      <c r="AB296" s="53">
        <v>62.9</v>
      </c>
      <c r="AC296" s="53">
        <v>74.3</v>
      </c>
      <c r="AU296" s="54">
        <v>71.510069</v>
      </c>
      <c r="AV296" s="54">
        <v>66.42297</v>
      </c>
      <c r="AW296" s="54"/>
      <c r="AX296" s="54"/>
      <c r="BN296" s="53">
        <v>84.2</v>
      </c>
    </row>
    <row r="297" spans="2:66" ht="12.75">
      <c r="B297" s="1"/>
      <c r="C297" s="2" t="s">
        <v>179</v>
      </c>
      <c r="D297" s="74">
        <v>1983</v>
      </c>
      <c r="E297" s="74" t="s">
        <v>15</v>
      </c>
      <c r="I297" s="53">
        <v>79.4</v>
      </c>
      <c r="J297" s="53">
        <v>72.4</v>
      </c>
      <c r="K297" s="53">
        <v>95.5</v>
      </c>
      <c r="L297" s="53">
        <v>86.7</v>
      </c>
      <c r="X297" s="53">
        <v>85.7</v>
      </c>
      <c r="AB297" s="53">
        <v>65.5</v>
      </c>
      <c r="AC297" s="53">
        <v>72.1</v>
      </c>
      <c r="AU297" s="54">
        <v>71.80076</v>
      </c>
      <c r="AV297" s="54">
        <v>66.059606</v>
      </c>
      <c r="AW297" s="54"/>
      <c r="AX297" s="54"/>
      <c r="BN297" s="53">
        <v>84.5</v>
      </c>
    </row>
    <row r="298" spans="2:66" ht="12.75">
      <c r="B298" s="1"/>
      <c r="C298" s="2" t="s">
        <v>179</v>
      </c>
      <c r="D298" s="74">
        <v>1983</v>
      </c>
      <c r="E298" s="74" t="s">
        <v>16</v>
      </c>
      <c r="I298" s="53">
        <v>79.1</v>
      </c>
      <c r="J298" s="53">
        <v>70.6</v>
      </c>
      <c r="K298" s="53">
        <v>94.9</v>
      </c>
      <c r="L298" s="53">
        <v>84.3</v>
      </c>
      <c r="X298" s="53">
        <v>85.4</v>
      </c>
      <c r="AB298" s="53">
        <v>66.3</v>
      </c>
      <c r="AC298" s="53">
        <v>71.7</v>
      </c>
      <c r="AU298" s="54">
        <v>72.745507</v>
      </c>
      <c r="AV298" s="54">
        <v>66.495643</v>
      </c>
      <c r="AW298" s="54"/>
      <c r="AX298" s="54"/>
      <c r="BN298" s="53">
        <v>84.7</v>
      </c>
    </row>
    <row r="299" spans="2:66" ht="12.75">
      <c r="B299" s="1"/>
      <c r="C299" s="2" t="s">
        <v>179</v>
      </c>
      <c r="D299" s="74">
        <v>1983</v>
      </c>
      <c r="E299" s="74" t="s">
        <v>17</v>
      </c>
      <c r="I299" s="53">
        <v>79.3</v>
      </c>
      <c r="J299" s="53">
        <v>67.5</v>
      </c>
      <c r="K299" s="53">
        <v>94</v>
      </c>
      <c r="L299" s="53">
        <v>82.5</v>
      </c>
      <c r="X299" s="53">
        <v>85.9</v>
      </c>
      <c r="AB299" s="53">
        <v>68.5</v>
      </c>
      <c r="AC299" s="53">
        <v>70.5</v>
      </c>
      <c r="AU299" s="54">
        <v>73.108871</v>
      </c>
      <c r="AV299" s="54">
        <v>66.568316</v>
      </c>
      <c r="AW299" s="54"/>
      <c r="AX299" s="54"/>
      <c r="BN299" s="53">
        <v>84.9</v>
      </c>
    </row>
    <row r="300" spans="2:66" ht="12.75">
      <c r="B300" s="1"/>
      <c r="C300" s="2" t="s">
        <v>179</v>
      </c>
      <c r="D300" s="74">
        <v>1983</v>
      </c>
      <c r="E300" s="74" t="s">
        <v>18</v>
      </c>
      <c r="I300" s="53">
        <v>79.1</v>
      </c>
      <c r="J300" s="53">
        <v>66.2</v>
      </c>
      <c r="K300" s="53">
        <v>93.2</v>
      </c>
      <c r="L300" s="53">
        <v>82.2</v>
      </c>
      <c r="X300" s="53">
        <v>85.9</v>
      </c>
      <c r="AB300" s="53">
        <v>69.9</v>
      </c>
      <c r="AC300" s="53">
        <v>70.6</v>
      </c>
      <c r="AU300" s="54">
        <v>73.690254</v>
      </c>
      <c r="AV300" s="54">
        <v>66.568316</v>
      </c>
      <c r="AW300" s="54"/>
      <c r="AX300" s="54"/>
      <c r="BN300" s="53">
        <v>84.9</v>
      </c>
    </row>
    <row r="301" spans="2:66" ht="12.75">
      <c r="B301" s="1"/>
      <c r="C301" s="2" t="s">
        <v>179</v>
      </c>
      <c r="D301" s="74">
        <v>1983</v>
      </c>
      <c r="E301" s="74" t="s">
        <v>19</v>
      </c>
      <c r="I301" s="53">
        <v>79.5</v>
      </c>
      <c r="J301" s="53">
        <v>65.9</v>
      </c>
      <c r="K301" s="53">
        <v>91.3</v>
      </c>
      <c r="L301" s="53">
        <v>79.6</v>
      </c>
      <c r="X301" s="53">
        <v>85.8</v>
      </c>
      <c r="AB301" s="53">
        <v>72.6</v>
      </c>
      <c r="AC301" s="53">
        <v>69.6</v>
      </c>
      <c r="AU301" s="54">
        <v>74.998365</v>
      </c>
      <c r="AV301" s="54">
        <v>65.986933</v>
      </c>
      <c r="AW301" s="54"/>
      <c r="AX301" s="54"/>
      <c r="BN301" s="53">
        <v>85.2</v>
      </c>
    </row>
    <row r="302" spans="2:66" ht="12.75">
      <c r="B302" s="1"/>
      <c r="C302" s="2" t="s">
        <v>179</v>
      </c>
      <c r="D302" s="74">
        <v>1983</v>
      </c>
      <c r="E302" s="74" t="s">
        <v>20</v>
      </c>
      <c r="I302" s="53">
        <v>79.6</v>
      </c>
      <c r="J302" s="53">
        <v>65.6</v>
      </c>
      <c r="K302" s="53">
        <v>91.3</v>
      </c>
      <c r="L302" s="53">
        <v>78.8</v>
      </c>
      <c r="X302" s="53">
        <v>85.3</v>
      </c>
      <c r="AB302" s="53">
        <v>72.6</v>
      </c>
      <c r="AC302" s="53">
        <v>69</v>
      </c>
      <c r="AU302" s="54">
        <v>75.361729</v>
      </c>
      <c r="AV302" s="54">
        <v>66.204952</v>
      </c>
      <c r="AW302" s="54"/>
      <c r="AX302" s="54"/>
      <c r="BN302" s="53">
        <v>85.3</v>
      </c>
    </row>
    <row r="303" spans="2:66" ht="12.75">
      <c r="B303" s="1"/>
      <c r="C303" s="2" t="s">
        <v>179</v>
      </c>
      <c r="D303" s="74">
        <v>1983</v>
      </c>
      <c r="E303" s="74" t="s">
        <v>21</v>
      </c>
      <c r="I303" s="53">
        <v>79.3</v>
      </c>
      <c r="J303" s="53">
        <v>66.3</v>
      </c>
      <c r="K303" s="53">
        <v>94</v>
      </c>
      <c r="L303" s="53">
        <v>73.4</v>
      </c>
      <c r="X303" s="53">
        <v>85.3</v>
      </c>
      <c r="AB303" s="53">
        <v>71.5</v>
      </c>
      <c r="AC303" s="53">
        <v>69.5</v>
      </c>
      <c r="AU303" s="54">
        <v>76.088457</v>
      </c>
      <c r="AV303" s="54">
        <v>66.42297</v>
      </c>
      <c r="AW303" s="54"/>
      <c r="AX303" s="54"/>
      <c r="BN303" s="53">
        <v>85.3</v>
      </c>
    </row>
    <row r="304" spans="2:66" ht="12.75">
      <c r="B304" s="1"/>
      <c r="C304" s="2" t="s">
        <v>179</v>
      </c>
      <c r="D304" s="74">
        <v>1983</v>
      </c>
      <c r="E304" s="74" t="s">
        <v>22</v>
      </c>
      <c r="I304" s="53">
        <v>79.8</v>
      </c>
      <c r="J304" s="53">
        <v>66.2</v>
      </c>
      <c r="K304" s="53">
        <v>92.5</v>
      </c>
      <c r="L304" s="53">
        <v>71.3</v>
      </c>
      <c r="X304" s="53">
        <v>85.4</v>
      </c>
      <c r="AB304" s="53">
        <v>73.4</v>
      </c>
      <c r="AC304" s="53">
        <v>70</v>
      </c>
      <c r="AU304" s="54">
        <v>77.396568</v>
      </c>
      <c r="AV304" s="54">
        <v>66.713662</v>
      </c>
      <c r="AW304" s="54"/>
      <c r="AX304" s="54"/>
      <c r="BN304" s="53">
        <v>85.3</v>
      </c>
    </row>
    <row r="305" spans="2:66" ht="12.75">
      <c r="B305" s="1"/>
      <c r="C305" s="2" t="s">
        <v>179</v>
      </c>
      <c r="D305" s="74">
        <v>1983</v>
      </c>
      <c r="E305" s="74" t="s">
        <v>23</v>
      </c>
      <c r="I305" s="53">
        <v>83.1</v>
      </c>
      <c r="J305" s="53">
        <v>71</v>
      </c>
      <c r="K305" s="53">
        <v>94.8</v>
      </c>
      <c r="L305" s="53">
        <v>85.2</v>
      </c>
      <c r="X305" s="53">
        <v>85.3</v>
      </c>
      <c r="AB305" s="53">
        <v>75</v>
      </c>
      <c r="AC305" s="53">
        <v>70.6</v>
      </c>
      <c r="AU305" s="54">
        <v>78.19597</v>
      </c>
      <c r="AV305" s="54">
        <v>66.350298</v>
      </c>
      <c r="AW305" s="54"/>
      <c r="AX305" s="54"/>
      <c r="BN305" s="53">
        <v>85.3</v>
      </c>
    </row>
    <row r="306" spans="2:66" ht="12.75">
      <c r="B306" s="1"/>
      <c r="C306" s="2" t="s">
        <v>179</v>
      </c>
      <c r="D306" s="74">
        <v>1984</v>
      </c>
      <c r="E306" s="74" t="s">
        <v>12</v>
      </c>
      <c r="I306" s="53">
        <v>83.2</v>
      </c>
      <c r="J306" s="53">
        <v>74.2</v>
      </c>
      <c r="K306" s="53">
        <v>96.6</v>
      </c>
      <c r="L306" s="53">
        <v>81.8</v>
      </c>
      <c r="X306" s="53">
        <v>85.5</v>
      </c>
      <c r="AB306" s="53">
        <v>80.7</v>
      </c>
      <c r="AC306" s="53">
        <v>73.9</v>
      </c>
      <c r="AU306" s="54">
        <v>80.01279</v>
      </c>
      <c r="AV306" s="54">
        <v>67.004353</v>
      </c>
      <c r="AW306" s="54"/>
      <c r="AX306" s="54"/>
      <c r="BN306" s="53">
        <v>85.3</v>
      </c>
    </row>
    <row r="307" spans="2:66" ht="12.75">
      <c r="B307" s="1"/>
      <c r="C307" s="2" t="s">
        <v>179</v>
      </c>
      <c r="D307" s="74">
        <v>1984</v>
      </c>
      <c r="E307" s="74" t="s">
        <v>13</v>
      </c>
      <c r="I307" s="53">
        <v>82.9</v>
      </c>
      <c r="J307" s="53">
        <v>77.9</v>
      </c>
      <c r="K307" s="53">
        <v>95.3</v>
      </c>
      <c r="L307" s="53">
        <v>89.1</v>
      </c>
      <c r="X307" s="53">
        <v>85.5</v>
      </c>
      <c r="AB307" s="53">
        <v>78.9</v>
      </c>
      <c r="AC307" s="53">
        <v>74.3</v>
      </c>
      <c r="AU307" s="54">
        <v>81.53892</v>
      </c>
      <c r="AV307" s="54">
        <v>67.876427</v>
      </c>
      <c r="AW307" s="54"/>
      <c r="AX307" s="54"/>
      <c r="BN307" s="53">
        <v>85.3</v>
      </c>
    </row>
    <row r="308" spans="2:66" ht="12.75">
      <c r="B308" s="1"/>
      <c r="C308" s="2" t="s">
        <v>179</v>
      </c>
      <c r="D308" s="74">
        <v>1984</v>
      </c>
      <c r="E308" s="74" t="s">
        <v>14</v>
      </c>
      <c r="I308" s="53">
        <v>82.7</v>
      </c>
      <c r="J308" s="53">
        <v>73.4</v>
      </c>
      <c r="K308" s="53">
        <v>95.7</v>
      </c>
      <c r="L308" s="53">
        <v>93.6</v>
      </c>
      <c r="X308" s="53">
        <v>85.6</v>
      </c>
      <c r="AB308" s="53">
        <v>78.8</v>
      </c>
      <c r="AC308" s="53">
        <v>75.3</v>
      </c>
      <c r="AU308" s="54">
        <v>82.265648</v>
      </c>
      <c r="AV308" s="54">
        <v>67.149699</v>
      </c>
      <c r="AW308" s="54"/>
      <c r="AX308" s="54"/>
      <c r="BN308" s="53">
        <v>85.6</v>
      </c>
    </row>
    <row r="309" spans="2:66" ht="12.75">
      <c r="B309" s="1"/>
      <c r="C309" s="2" t="s">
        <v>179</v>
      </c>
      <c r="D309" s="74">
        <v>1984</v>
      </c>
      <c r="E309" s="74" t="s">
        <v>15</v>
      </c>
      <c r="I309" s="53">
        <v>81.9</v>
      </c>
      <c r="J309" s="53">
        <v>71.8</v>
      </c>
      <c r="K309" s="53">
        <v>94.9</v>
      </c>
      <c r="L309" s="53">
        <v>96.9</v>
      </c>
      <c r="X309" s="53">
        <v>86</v>
      </c>
      <c r="AB309" s="53">
        <v>87.8</v>
      </c>
      <c r="AC309" s="53">
        <v>73.2</v>
      </c>
      <c r="AU309" s="54">
        <v>83.283068</v>
      </c>
      <c r="AV309" s="54">
        <v>67.149699</v>
      </c>
      <c r="AW309" s="54"/>
      <c r="AX309" s="54"/>
      <c r="BN309" s="53">
        <v>85.8</v>
      </c>
    </row>
    <row r="310" spans="2:66" ht="12.75">
      <c r="B310" s="1"/>
      <c r="C310" s="2" t="s">
        <v>179</v>
      </c>
      <c r="D310" s="74">
        <v>1984</v>
      </c>
      <c r="E310" s="74" t="s">
        <v>16</v>
      </c>
      <c r="I310" s="53">
        <v>81.4</v>
      </c>
      <c r="J310" s="53">
        <v>69.6</v>
      </c>
      <c r="K310" s="53">
        <v>95.2</v>
      </c>
      <c r="L310" s="53">
        <v>88.5</v>
      </c>
      <c r="X310" s="53">
        <v>86.3</v>
      </c>
      <c r="AB310" s="53">
        <v>92.3</v>
      </c>
      <c r="AC310" s="53">
        <v>72.9</v>
      </c>
      <c r="AU310" s="54">
        <v>84.082469</v>
      </c>
      <c r="AV310" s="54">
        <v>67.077026</v>
      </c>
      <c r="AW310" s="54"/>
      <c r="AX310" s="54"/>
      <c r="BN310" s="53">
        <v>85.9</v>
      </c>
    </row>
    <row r="311" spans="2:66" ht="12.75">
      <c r="B311" s="1"/>
      <c r="C311" s="2" t="s">
        <v>179</v>
      </c>
      <c r="D311" s="74">
        <v>1984</v>
      </c>
      <c r="E311" s="74" t="s">
        <v>17</v>
      </c>
      <c r="I311" s="53">
        <v>80.4</v>
      </c>
      <c r="J311" s="53">
        <v>67.6</v>
      </c>
      <c r="K311" s="53">
        <v>93.7</v>
      </c>
      <c r="L311" s="53">
        <v>85.2</v>
      </c>
      <c r="X311" s="53">
        <v>86</v>
      </c>
      <c r="AB311" s="53">
        <v>92</v>
      </c>
      <c r="AC311" s="53">
        <v>69.7</v>
      </c>
      <c r="AU311" s="54">
        <v>83.283068</v>
      </c>
      <c r="AV311" s="54">
        <v>67.004353</v>
      </c>
      <c r="AW311" s="54"/>
      <c r="AX311" s="54"/>
      <c r="BN311" s="53">
        <v>85.9</v>
      </c>
    </row>
    <row r="312" spans="2:66" ht="12.75">
      <c r="B312" s="1"/>
      <c r="C312" s="2" t="s">
        <v>179</v>
      </c>
      <c r="D312" s="74">
        <v>1984</v>
      </c>
      <c r="E312" s="74" t="s">
        <v>18</v>
      </c>
      <c r="I312" s="53">
        <v>79.8</v>
      </c>
      <c r="J312" s="53">
        <v>67.3</v>
      </c>
      <c r="K312" s="53">
        <v>92.5</v>
      </c>
      <c r="L312" s="53">
        <v>86.7</v>
      </c>
      <c r="X312" s="53">
        <v>86</v>
      </c>
      <c r="AB312" s="53">
        <v>95.6</v>
      </c>
      <c r="AC312" s="53">
        <v>71.3</v>
      </c>
      <c r="AU312" s="54">
        <v>81.611593</v>
      </c>
      <c r="AV312" s="54">
        <v>67.004353</v>
      </c>
      <c r="AW312" s="54"/>
      <c r="AX312" s="54"/>
      <c r="BN312" s="53">
        <v>85.7</v>
      </c>
    </row>
    <row r="313" spans="2:66" ht="12.75">
      <c r="B313" s="1"/>
      <c r="C313" s="2" t="s">
        <v>179</v>
      </c>
      <c r="D313" s="74">
        <v>1984</v>
      </c>
      <c r="E313" s="74" t="s">
        <v>19</v>
      </c>
      <c r="I313" s="53">
        <v>79.3</v>
      </c>
      <c r="J313" s="53">
        <v>68.9</v>
      </c>
      <c r="K313" s="53">
        <v>92.6</v>
      </c>
      <c r="L313" s="53">
        <v>83.6</v>
      </c>
      <c r="X313" s="53">
        <v>85.7</v>
      </c>
      <c r="AB313" s="53">
        <v>96.8</v>
      </c>
      <c r="AC313" s="53">
        <v>70</v>
      </c>
      <c r="AU313" s="54">
        <v>80.739519</v>
      </c>
      <c r="AV313" s="54">
        <v>66.93168</v>
      </c>
      <c r="AW313" s="54"/>
      <c r="AX313" s="54"/>
      <c r="BN313" s="53">
        <v>85.7</v>
      </c>
    </row>
    <row r="314" spans="2:66" ht="12.75">
      <c r="B314" s="1"/>
      <c r="C314" s="2" t="s">
        <v>179</v>
      </c>
      <c r="D314" s="74">
        <v>1984</v>
      </c>
      <c r="E314" s="74" t="s">
        <v>20</v>
      </c>
      <c r="I314" s="53">
        <v>78.9</v>
      </c>
      <c r="J314" s="53">
        <v>67.2</v>
      </c>
      <c r="K314" s="53">
        <v>92.1</v>
      </c>
      <c r="L314" s="53">
        <v>81.3</v>
      </c>
      <c r="X314" s="53">
        <v>85.7</v>
      </c>
      <c r="AB314" s="53">
        <v>100.7</v>
      </c>
      <c r="AC314" s="53">
        <v>73.2</v>
      </c>
      <c r="AU314" s="54">
        <v>79.794772</v>
      </c>
      <c r="AV314" s="54">
        <v>66.859007</v>
      </c>
      <c r="AW314" s="54"/>
      <c r="AX314" s="54"/>
      <c r="BN314" s="53">
        <v>85.2</v>
      </c>
    </row>
    <row r="315" spans="2:66" ht="12.75">
      <c r="B315" s="1"/>
      <c r="C315" s="2" t="s">
        <v>179</v>
      </c>
      <c r="D315" s="74">
        <v>1984</v>
      </c>
      <c r="E315" s="74" t="s">
        <v>21</v>
      </c>
      <c r="I315" s="53">
        <v>78.9</v>
      </c>
      <c r="J315" s="53">
        <v>66.9</v>
      </c>
      <c r="K315" s="53">
        <v>90.9</v>
      </c>
      <c r="L315" s="53">
        <v>85.2</v>
      </c>
      <c r="X315" s="53">
        <v>84.9</v>
      </c>
      <c r="AB315" s="53">
        <v>98</v>
      </c>
      <c r="AC315" s="53">
        <v>72.4</v>
      </c>
      <c r="AU315" s="54">
        <v>80.230809</v>
      </c>
      <c r="AV315" s="54">
        <v>68.021773</v>
      </c>
      <c r="AW315" s="54"/>
      <c r="AX315" s="54"/>
      <c r="BN315" s="53">
        <v>84.7</v>
      </c>
    </row>
    <row r="316" spans="2:66" ht="12.75">
      <c r="B316" s="1"/>
      <c r="C316" s="2" t="s">
        <v>179</v>
      </c>
      <c r="D316" s="74">
        <v>1984</v>
      </c>
      <c r="E316" s="74" t="s">
        <v>22</v>
      </c>
      <c r="I316" s="53">
        <v>78.9</v>
      </c>
      <c r="J316" s="53">
        <v>67.2</v>
      </c>
      <c r="K316" s="53">
        <v>94.9</v>
      </c>
      <c r="L316" s="53">
        <v>89.9</v>
      </c>
      <c r="X316" s="53">
        <v>84.9</v>
      </c>
      <c r="AB316" s="53">
        <v>94.8</v>
      </c>
      <c r="AC316" s="53">
        <v>73.3</v>
      </c>
      <c r="AU316" s="54">
        <v>80.01279</v>
      </c>
      <c r="AV316" s="54">
        <v>68.45781</v>
      </c>
      <c r="AW316" s="54"/>
      <c r="AX316" s="54"/>
      <c r="BN316" s="53">
        <v>84.2</v>
      </c>
    </row>
    <row r="317" spans="2:66" ht="12.75">
      <c r="B317" s="1"/>
      <c r="C317" s="2" t="s">
        <v>179</v>
      </c>
      <c r="D317" s="74">
        <v>1984</v>
      </c>
      <c r="E317" s="74" t="s">
        <v>23</v>
      </c>
      <c r="I317" s="53">
        <v>79.1</v>
      </c>
      <c r="J317" s="53">
        <v>68.7</v>
      </c>
      <c r="K317" s="53">
        <v>94.9</v>
      </c>
      <c r="L317" s="53">
        <v>87.7</v>
      </c>
      <c r="X317" s="53">
        <v>85</v>
      </c>
      <c r="AB317" s="53">
        <v>95.7</v>
      </c>
      <c r="AC317" s="53">
        <v>73.3</v>
      </c>
      <c r="AU317" s="54">
        <v>80.230809</v>
      </c>
      <c r="AV317" s="54">
        <v>67.876427</v>
      </c>
      <c r="AW317" s="54"/>
      <c r="AX317" s="54"/>
      <c r="BN317" s="53">
        <v>84.2</v>
      </c>
    </row>
    <row r="318" spans="2:66" ht="12.75">
      <c r="B318" s="1"/>
      <c r="C318" s="2" t="s">
        <v>179</v>
      </c>
      <c r="D318" s="74">
        <v>1985</v>
      </c>
      <c r="E318" s="74" t="s">
        <v>12</v>
      </c>
      <c r="I318" s="53">
        <v>78.1</v>
      </c>
      <c r="J318" s="53">
        <v>73.9</v>
      </c>
      <c r="K318" s="53">
        <v>95.9</v>
      </c>
      <c r="L318" s="53">
        <v>94.6</v>
      </c>
      <c r="X318" s="53">
        <v>84.8</v>
      </c>
      <c r="AB318" s="53">
        <v>88.6</v>
      </c>
      <c r="AC318" s="53">
        <v>74.5</v>
      </c>
      <c r="AU318" s="54">
        <v>79.504081</v>
      </c>
      <c r="AV318" s="54">
        <v>67.876427</v>
      </c>
      <c r="AW318" s="54"/>
      <c r="AX318" s="54"/>
      <c r="BN318" s="53">
        <v>83.7</v>
      </c>
    </row>
    <row r="319" spans="2:66" ht="12.75">
      <c r="B319" s="1"/>
      <c r="C319" s="2" t="s">
        <v>179</v>
      </c>
      <c r="D319" s="74">
        <v>1985</v>
      </c>
      <c r="E319" s="74" t="s">
        <v>13</v>
      </c>
      <c r="I319" s="53">
        <v>74.3</v>
      </c>
      <c r="J319" s="53">
        <v>75.9</v>
      </c>
      <c r="K319" s="53">
        <v>95.7</v>
      </c>
      <c r="L319" s="53">
        <v>95.5</v>
      </c>
      <c r="X319" s="53">
        <v>84.8</v>
      </c>
      <c r="AB319" s="53">
        <v>84.4</v>
      </c>
      <c r="AC319" s="53">
        <v>75.1</v>
      </c>
      <c r="AU319" s="54">
        <v>78.413988</v>
      </c>
      <c r="AV319" s="54">
        <v>68.385137</v>
      </c>
      <c r="AW319" s="54"/>
      <c r="AX319" s="54"/>
      <c r="BN319" s="53">
        <v>82.7</v>
      </c>
    </row>
    <row r="320" spans="2:66" ht="12.75">
      <c r="B320" s="1"/>
      <c r="C320" s="2" t="s">
        <v>179</v>
      </c>
      <c r="D320" s="74">
        <v>1985</v>
      </c>
      <c r="E320" s="74" t="s">
        <v>14</v>
      </c>
      <c r="I320" s="53">
        <v>71</v>
      </c>
      <c r="J320" s="53">
        <v>74.6</v>
      </c>
      <c r="K320" s="53">
        <v>96.3</v>
      </c>
      <c r="L320" s="53">
        <v>90.2</v>
      </c>
      <c r="X320" s="53">
        <v>84.9</v>
      </c>
      <c r="AB320" s="53">
        <v>83.5</v>
      </c>
      <c r="AC320" s="53">
        <v>77.9</v>
      </c>
      <c r="AU320" s="54">
        <v>77.759933</v>
      </c>
      <c r="AV320" s="54">
        <v>68.675828</v>
      </c>
      <c r="AW320" s="54"/>
      <c r="AX320" s="54"/>
      <c r="BN320" s="53">
        <v>81.8</v>
      </c>
    </row>
    <row r="321" spans="2:66" ht="12.75">
      <c r="B321" s="1"/>
      <c r="C321" s="2" t="s">
        <v>179</v>
      </c>
      <c r="D321" s="74">
        <v>1985</v>
      </c>
      <c r="E321" s="74" t="s">
        <v>15</v>
      </c>
      <c r="I321" s="53">
        <v>69</v>
      </c>
      <c r="J321" s="53">
        <v>70.2</v>
      </c>
      <c r="K321" s="53">
        <v>94.4</v>
      </c>
      <c r="L321" s="53">
        <v>91.5</v>
      </c>
      <c r="X321" s="53">
        <v>84.9</v>
      </c>
      <c r="AB321" s="53">
        <v>79.6</v>
      </c>
      <c r="AC321" s="53">
        <v>76.2</v>
      </c>
      <c r="AU321" s="54">
        <v>76.451822</v>
      </c>
      <c r="AV321" s="54">
        <v>69.402557</v>
      </c>
      <c r="AW321" s="54"/>
      <c r="AX321" s="54"/>
      <c r="BN321" s="53">
        <v>81.4</v>
      </c>
    </row>
    <row r="322" spans="2:66" ht="12.75">
      <c r="B322" s="1"/>
      <c r="C322" s="2" t="s">
        <v>179</v>
      </c>
      <c r="D322" s="74">
        <v>1985</v>
      </c>
      <c r="E322" s="74" t="s">
        <v>16</v>
      </c>
      <c r="I322" s="53">
        <v>66.9</v>
      </c>
      <c r="J322" s="53">
        <v>68.2</v>
      </c>
      <c r="K322" s="53">
        <v>94.8</v>
      </c>
      <c r="L322" s="53">
        <v>85.5</v>
      </c>
      <c r="X322" s="53">
        <v>85.1</v>
      </c>
      <c r="AB322" s="53">
        <v>78.7</v>
      </c>
      <c r="AC322" s="53">
        <v>75.8</v>
      </c>
      <c r="AU322" s="54">
        <v>75.507075</v>
      </c>
      <c r="AV322" s="54">
        <v>68.748501</v>
      </c>
      <c r="AW322" s="54"/>
      <c r="AX322" s="54"/>
      <c r="BN322" s="53">
        <v>81.2</v>
      </c>
    </row>
    <row r="323" spans="2:66" ht="12.75">
      <c r="B323" s="1"/>
      <c r="C323" s="2" t="s">
        <v>179</v>
      </c>
      <c r="D323" s="74">
        <v>1985</v>
      </c>
      <c r="E323" s="74" t="s">
        <v>17</v>
      </c>
      <c r="I323" s="53">
        <v>65.3</v>
      </c>
      <c r="J323" s="53">
        <v>67.4</v>
      </c>
      <c r="K323" s="53">
        <v>94.4</v>
      </c>
      <c r="L323" s="53">
        <v>85.5</v>
      </c>
      <c r="X323" s="53">
        <v>85.4</v>
      </c>
      <c r="AB323" s="53">
        <v>77.8</v>
      </c>
      <c r="AC323" s="53">
        <v>75.9</v>
      </c>
      <c r="AU323" s="54">
        <v>74.853019</v>
      </c>
      <c r="AV323" s="54">
        <v>68.530483</v>
      </c>
      <c r="AW323" s="54"/>
      <c r="AX323" s="54"/>
      <c r="BN323" s="53">
        <v>80.8</v>
      </c>
    </row>
    <row r="324" spans="2:66" ht="12.75">
      <c r="B324" s="1"/>
      <c r="C324" s="2" t="s">
        <v>179</v>
      </c>
      <c r="D324" s="74">
        <v>1985</v>
      </c>
      <c r="E324" s="74" t="s">
        <v>18</v>
      </c>
      <c r="I324" s="53">
        <v>65.3</v>
      </c>
      <c r="J324" s="53">
        <v>65.8</v>
      </c>
      <c r="K324" s="53">
        <v>93.7</v>
      </c>
      <c r="L324" s="53">
        <v>86</v>
      </c>
      <c r="X324" s="53">
        <v>85</v>
      </c>
      <c r="AB324" s="53">
        <v>76.4</v>
      </c>
      <c r="AC324" s="53">
        <v>76</v>
      </c>
      <c r="AU324" s="54">
        <v>72.963526</v>
      </c>
      <c r="AV324" s="54">
        <v>68.893847</v>
      </c>
      <c r="AW324" s="54"/>
      <c r="AX324" s="54"/>
      <c r="BN324" s="53">
        <v>80.6</v>
      </c>
    </row>
    <row r="325" spans="2:66" ht="12.75">
      <c r="B325" s="1"/>
      <c r="C325" s="2" t="s">
        <v>179</v>
      </c>
      <c r="D325" s="74">
        <v>1985</v>
      </c>
      <c r="E325" s="74" t="s">
        <v>19</v>
      </c>
      <c r="I325" s="53">
        <v>63.6</v>
      </c>
      <c r="J325" s="53">
        <v>64.8</v>
      </c>
      <c r="K325" s="53">
        <v>93.4</v>
      </c>
      <c r="L325" s="53">
        <v>88.7</v>
      </c>
      <c r="X325" s="53">
        <v>85.2</v>
      </c>
      <c r="AB325" s="53">
        <v>74.2</v>
      </c>
      <c r="AC325" s="53">
        <v>76</v>
      </c>
      <c r="AU325" s="54">
        <v>73.32689</v>
      </c>
      <c r="AV325" s="54">
        <v>68.312464</v>
      </c>
      <c r="AW325" s="54"/>
      <c r="AX325" s="54"/>
      <c r="BN325" s="53">
        <v>80.6</v>
      </c>
    </row>
    <row r="326" spans="2:66" ht="12.75">
      <c r="B326" s="1"/>
      <c r="C326" s="2" t="s">
        <v>179</v>
      </c>
      <c r="D326" s="74">
        <v>1985</v>
      </c>
      <c r="E326" s="74" t="s">
        <v>20</v>
      </c>
      <c r="I326" s="53">
        <v>63.7</v>
      </c>
      <c r="J326" s="53">
        <v>64.2</v>
      </c>
      <c r="K326" s="53">
        <v>94.9</v>
      </c>
      <c r="L326" s="53">
        <v>85.5</v>
      </c>
      <c r="X326" s="53">
        <v>85.3</v>
      </c>
      <c r="AB326" s="53">
        <v>73.6</v>
      </c>
      <c r="AC326" s="53">
        <v>76.5</v>
      </c>
      <c r="AU326" s="54">
        <v>72.672834</v>
      </c>
      <c r="AV326" s="54">
        <v>67.803754</v>
      </c>
      <c r="AW326" s="54"/>
      <c r="AX326" s="54"/>
      <c r="BN326" s="53">
        <v>80.5</v>
      </c>
    </row>
    <row r="327" spans="2:66" ht="12.75">
      <c r="B327" s="1"/>
      <c r="C327" s="2" t="s">
        <v>179</v>
      </c>
      <c r="D327" s="74">
        <v>1985</v>
      </c>
      <c r="E327" s="74" t="s">
        <v>21</v>
      </c>
      <c r="I327" s="53">
        <v>63.1</v>
      </c>
      <c r="J327" s="53">
        <v>64</v>
      </c>
      <c r="K327" s="53">
        <v>91</v>
      </c>
      <c r="L327" s="53">
        <v>91.4</v>
      </c>
      <c r="X327" s="53">
        <v>85.4</v>
      </c>
      <c r="AB327" s="53">
        <v>68.7</v>
      </c>
      <c r="AC327" s="53">
        <v>74.3</v>
      </c>
      <c r="AU327" s="54">
        <v>72.382143</v>
      </c>
      <c r="AV327" s="54">
        <v>67.077026</v>
      </c>
      <c r="AW327" s="54"/>
      <c r="AX327" s="54"/>
      <c r="BN327" s="53">
        <v>80.1</v>
      </c>
    </row>
    <row r="328" spans="2:66" ht="12.75">
      <c r="B328" s="1"/>
      <c r="C328" s="2" t="s">
        <v>179</v>
      </c>
      <c r="D328" s="74">
        <v>1985</v>
      </c>
      <c r="E328" s="74" t="s">
        <v>22</v>
      </c>
      <c r="I328" s="53">
        <v>64.6</v>
      </c>
      <c r="J328" s="53">
        <v>66</v>
      </c>
      <c r="K328" s="53">
        <v>97.5</v>
      </c>
      <c r="L328" s="53">
        <v>90.5</v>
      </c>
      <c r="X328" s="53">
        <v>85.7</v>
      </c>
      <c r="AB328" s="53">
        <v>67</v>
      </c>
      <c r="AC328" s="53">
        <v>76.8</v>
      </c>
      <c r="AU328" s="54">
        <v>72.890853</v>
      </c>
      <c r="AV328" s="54">
        <v>66.93168</v>
      </c>
      <c r="AW328" s="54"/>
      <c r="AX328" s="54"/>
      <c r="BN328" s="53">
        <v>79.8</v>
      </c>
    </row>
    <row r="329" spans="2:66" ht="12.75">
      <c r="B329" s="1"/>
      <c r="C329" s="2" t="s">
        <v>179</v>
      </c>
      <c r="D329" s="74">
        <v>1985</v>
      </c>
      <c r="E329" s="74" t="s">
        <v>23</v>
      </c>
      <c r="I329" s="53">
        <v>67.1</v>
      </c>
      <c r="J329" s="53">
        <v>68.2</v>
      </c>
      <c r="K329" s="53">
        <v>98.8</v>
      </c>
      <c r="L329" s="53">
        <v>92.8</v>
      </c>
      <c r="X329" s="53">
        <v>85.8</v>
      </c>
      <c r="AB329" s="53">
        <v>65.7</v>
      </c>
      <c r="AC329" s="53">
        <v>77.8</v>
      </c>
      <c r="AU329" s="54">
        <v>72.745507</v>
      </c>
      <c r="AV329" s="54">
        <v>67.004353</v>
      </c>
      <c r="AW329" s="54"/>
      <c r="AX329" s="54"/>
      <c r="BN329" s="53">
        <v>79.7</v>
      </c>
    </row>
    <row r="330" spans="2:66" ht="12.75">
      <c r="B330" s="1"/>
      <c r="C330" s="2" t="s">
        <v>179</v>
      </c>
      <c r="D330" s="74">
        <v>1986</v>
      </c>
      <c r="E330" s="74" t="s">
        <v>12</v>
      </c>
      <c r="I330" s="53">
        <v>71</v>
      </c>
      <c r="J330" s="53">
        <v>75.4</v>
      </c>
      <c r="K330" s="53">
        <v>97.6</v>
      </c>
      <c r="L330" s="53">
        <v>82.3</v>
      </c>
      <c r="X330" s="53">
        <v>86</v>
      </c>
      <c r="AB330" s="53">
        <v>64.2</v>
      </c>
      <c r="AC330" s="53">
        <v>79.2</v>
      </c>
      <c r="AU330" s="54">
        <v>73.036198</v>
      </c>
      <c r="AV330" s="54">
        <v>68.96652</v>
      </c>
      <c r="AW330" s="54">
        <v>43.240336</v>
      </c>
      <c r="AX330" s="54">
        <v>48.545453</v>
      </c>
      <c r="BN330" s="53">
        <v>79.3</v>
      </c>
    </row>
    <row r="331" spans="2:66" ht="12.75">
      <c r="B331" s="1"/>
      <c r="C331" s="2" t="s">
        <v>179</v>
      </c>
      <c r="D331" s="74">
        <v>1986</v>
      </c>
      <c r="E331" s="74" t="s">
        <v>13</v>
      </c>
      <c r="I331" s="53">
        <v>67.9</v>
      </c>
      <c r="J331" s="53">
        <v>75.9</v>
      </c>
      <c r="K331" s="53">
        <v>100.5</v>
      </c>
      <c r="L331" s="53">
        <v>96.6</v>
      </c>
      <c r="X331" s="53">
        <v>86.2</v>
      </c>
      <c r="AB331" s="53">
        <v>63.3</v>
      </c>
      <c r="AC331" s="53">
        <v>78.9</v>
      </c>
      <c r="AU331" s="54">
        <v>73.690254</v>
      </c>
      <c r="AV331" s="54">
        <v>69.765921</v>
      </c>
      <c r="AW331" s="54">
        <v>42.368262</v>
      </c>
      <c r="AX331" s="54">
        <v>45.420521</v>
      </c>
      <c r="BN331" s="53">
        <v>79.3</v>
      </c>
    </row>
    <row r="332" spans="2:66" ht="12.75">
      <c r="B332" s="1"/>
      <c r="C332" s="2" t="s">
        <v>179</v>
      </c>
      <c r="D332" s="74">
        <v>1986</v>
      </c>
      <c r="E332" s="74" t="s">
        <v>14</v>
      </c>
      <c r="I332" s="53">
        <v>69.1</v>
      </c>
      <c r="J332" s="53">
        <v>75.4</v>
      </c>
      <c r="K332" s="53">
        <v>99.8</v>
      </c>
      <c r="L332" s="53">
        <v>87</v>
      </c>
      <c r="X332" s="53">
        <v>86.2</v>
      </c>
      <c r="AB332" s="53">
        <v>62.7</v>
      </c>
      <c r="AC332" s="53">
        <v>79.7</v>
      </c>
      <c r="AU332" s="54">
        <v>73.472235</v>
      </c>
      <c r="AV332" s="54">
        <v>70.347303</v>
      </c>
      <c r="AW332" s="54">
        <v>42.658954</v>
      </c>
      <c r="AX332" s="54">
        <v>45.202503</v>
      </c>
      <c r="BN332" s="53">
        <v>79.2</v>
      </c>
    </row>
    <row r="333" spans="2:66" ht="12.75">
      <c r="B333" s="1"/>
      <c r="C333" s="2" t="s">
        <v>179</v>
      </c>
      <c r="D333" s="74">
        <v>1986</v>
      </c>
      <c r="E333" s="74" t="s">
        <v>15</v>
      </c>
      <c r="I333" s="53">
        <v>68.5</v>
      </c>
      <c r="J333" s="53">
        <v>71</v>
      </c>
      <c r="K333" s="53">
        <v>99.2</v>
      </c>
      <c r="L333" s="53">
        <v>87.5</v>
      </c>
      <c r="X333" s="53">
        <v>86.4</v>
      </c>
      <c r="AB333" s="53">
        <v>64.9</v>
      </c>
      <c r="AC333" s="53">
        <v>79.9</v>
      </c>
      <c r="AU333" s="54">
        <v>73.8356</v>
      </c>
      <c r="AV333" s="54">
        <v>70.492649</v>
      </c>
      <c r="AW333" s="54">
        <v>42.586281</v>
      </c>
      <c r="AX333" s="54">
        <v>44.766466</v>
      </c>
      <c r="BN333" s="53">
        <v>79.3</v>
      </c>
    </row>
    <row r="334" spans="2:66" ht="12.75">
      <c r="B334" s="1"/>
      <c r="C334" s="2" t="s">
        <v>179</v>
      </c>
      <c r="D334" s="74">
        <v>1986</v>
      </c>
      <c r="E334" s="74" t="s">
        <v>16</v>
      </c>
      <c r="I334" s="53">
        <v>68.9</v>
      </c>
      <c r="J334" s="53">
        <v>70.2</v>
      </c>
      <c r="K334" s="53">
        <v>99.2</v>
      </c>
      <c r="L334" s="53">
        <v>82.4</v>
      </c>
      <c r="X334" s="53">
        <v>86.2</v>
      </c>
      <c r="AB334" s="53">
        <v>65.2</v>
      </c>
      <c r="AC334" s="53">
        <v>80.6</v>
      </c>
      <c r="AU334" s="54">
        <v>73.8356</v>
      </c>
      <c r="AV334" s="54">
        <v>70.347303</v>
      </c>
      <c r="AW334" s="54">
        <v>42.731626</v>
      </c>
      <c r="AX334" s="54">
        <v>45.057157</v>
      </c>
      <c r="BN334" s="53">
        <v>79.3</v>
      </c>
    </row>
    <row r="335" spans="2:66" ht="12.75">
      <c r="B335" s="1"/>
      <c r="C335" s="2" t="s">
        <v>179</v>
      </c>
      <c r="D335" s="74">
        <v>1986</v>
      </c>
      <c r="E335" s="74" t="s">
        <v>17</v>
      </c>
      <c r="I335" s="53">
        <v>68.6</v>
      </c>
      <c r="J335" s="53">
        <v>65.5</v>
      </c>
      <c r="K335" s="53">
        <v>98.4</v>
      </c>
      <c r="L335" s="53">
        <v>83.2</v>
      </c>
      <c r="X335" s="53">
        <v>86.6</v>
      </c>
      <c r="AB335" s="53">
        <v>65.5</v>
      </c>
      <c r="AC335" s="53">
        <v>79.5</v>
      </c>
      <c r="AU335" s="54">
        <v>73.762927</v>
      </c>
      <c r="AV335" s="54">
        <v>70.637995</v>
      </c>
      <c r="AW335" s="54">
        <v>42.804299</v>
      </c>
      <c r="AX335" s="54">
        <v>45.057157</v>
      </c>
      <c r="BN335" s="53">
        <v>79.3</v>
      </c>
    </row>
    <row r="336" spans="2:66" ht="12.75">
      <c r="B336" s="1"/>
      <c r="C336" s="2" t="s">
        <v>179</v>
      </c>
      <c r="D336" s="74">
        <v>1986</v>
      </c>
      <c r="E336" s="74" t="s">
        <v>18</v>
      </c>
      <c r="I336" s="53">
        <v>67.9</v>
      </c>
      <c r="J336" s="53">
        <v>65</v>
      </c>
      <c r="K336" s="53">
        <v>98.2</v>
      </c>
      <c r="L336" s="53">
        <v>82.9</v>
      </c>
      <c r="X336" s="53">
        <v>86.7</v>
      </c>
      <c r="AB336" s="53">
        <v>66.8</v>
      </c>
      <c r="AC336" s="53">
        <v>79.7</v>
      </c>
      <c r="AU336" s="54">
        <v>72.454816</v>
      </c>
      <c r="AV336" s="54">
        <v>70.419976</v>
      </c>
      <c r="AW336" s="54">
        <v>42.731626</v>
      </c>
      <c r="AX336" s="54">
        <v>45.057157</v>
      </c>
      <c r="BN336" s="53">
        <v>79.3</v>
      </c>
    </row>
    <row r="337" spans="2:66" ht="12.75">
      <c r="B337" s="1"/>
      <c r="C337" s="2" t="s">
        <v>179</v>
      </c>
      <c r="D337" s="74">
        <v>1986</v>
      </c>
      <c r="E337" s="74" t="s">
        <v>19</v>
      </c>
      <c r="I337" s="53">
        <v>67.6</v>
      </c>
      <c r="J337" s="53">
        <v>61.1</v>
      </c>
      <c r="K337" s="53">
        <v>92.9</v>
      </c>
      <c r="L337" s="53">
        <v>82.2</v>
      </c>
      <c r="X337" s="53">
        <v>86.7</v>
      </c>
      <c r="AB337" s="53">
        <v>66.6</v>
      </c>
      <c r="AC337" s="53">
        <v>79.9</v>
      </c>
      <c r="AU337" s="54">
        <v>71.80076</v>
      </c>
      <c r="AV337" s="54">
        <v>70.419976</v>
      </c>
      <c r="AW337" s="54">
        <v>42.586281</v>
      </c>
      <c r="AX337" s="54">
        <v>46.510614</v>
      </c>
      <c r="BN337" s="53">
        <v>79.3</v>
      </c>
    </row>
    <row r="338" spans="2:66" ht="12.75">
      <c r="B338" s="1"/>
      <c r="C338" s="2" t="s">
        <v>179</v>
      </c>
      <c r="D338" s="74">
        <v>1986</v>
      </c>
      <c r="E338" s="74" t="s">
        <v>20</v>
      </c>
      <c r="I338" s="53">
        <v>67.1</v>
      </c>
      <c r="J338" s="53">
        <v>65.2</v>
      </c>
      <c r="K338" s="53">
        <v>94.4</v>
      </c>
      <c r="L338" s="53">
        <v>83</v>
      </c>
      <c r="X338" s="53">
        <v>86.6</v>
      </c>
      <c r="AB338" s="53">
        <v>66.2</v>
      </c>
      <c r="AC338" s="53">
        <v>78.2</v>
      </c>
      <c r="AU338" s="54">
        <v>71.510069</v>
      </c>
      <c r="AV338" s="54">
        <v>70.710668</v>
      </c>
      <c r="AW338" s="54">
        <v>42.440935</v>
      </c>
      <c r="AX338" s="54">
        <v>46.510614</v>
      </c>
      <c r="BN338" s="53">
        <v>79.3</v>
      </c>
    </row>
    <row r="339" spans="2:66" ht="12.75">
      <c r="B339" s="1"/>
      <c r="C339" s="2" t="s">
        <v>179</v>
      </c>
      <c r="D339" s="74">
        <v>1986</v>
      </c>
      <c r="E339" s="74" t="s">
        <v>21</v>
      </c>
      <c r="I339" s="53">
        <v>66.7</v>
      </c>
      <c r="J339" s="53">
        <v>66.5</v>
      </c>
      <c r="K339" s="53">
        <v>99.4</v>
      </c>
      <c r="L339" s="53">
        <v>90.2</v>
      </c>
      <c r="X339" s="53">
        <v>86.7</v>
      </c>
      <c r="AB339" s="53">
        <v>68.7</v>
      </c>
      <c r="AC339" s="53">
        <v>77.5</v>
      </c>
      <c r="AU339" s="54">
        <v>71.946106</v>
      </c>
      <c r="AV339" s="54">
        <v>70.856013</v>
      </c>
      <c r="AW339" s="54">
        <v>42.368262</v>
      </c>
      <c r="AX339" s="54">
        <v>46.510614</v>
      </c>
      <c r="BN339" s="53">
        <v>79.3</v>
      </c>
    </row>
    <row r="340" spans="2:66" ht="12.75">
      <c r="B340" s="1"/>
      <c r="C340" s="2" t="s">
        <v>179</v>
      </c>
      <c r="D340" s="74">
        <v>1986</v>
      </c>
      <c r="E340" s="74" t="s">
        <v>22</v>
      </c>
      <c r="I340" s="53">
        <v>67.4</v>
      </c>
      <c r="J340" s="53">
        <v>65.9</v>
      </c>
      <c r="K340" s="53">
        <v>95.5</v>
      </c>
      <c r="L340" s="53">
        <v>92.1</v>
      </c>
      <c r="X340" s="53">
        <v>86.7</v>
      </c>
      <c r="AB340" s="53">
        <v>68.6</v>
      </c>
      <c r="AC340" s="53">
        <v>79.9</v>
      </c>
      <c r="AU340" s="54">
        <v>72.30947</v>
      </c>
      <c r="AV340" s="54">
        <v>71.001359</v>
      </c>
      <c r="AW340" s="54">
        <v>42.513608</v>
      </c>
      <c r="AX340" s="54">
        <v>45.783886</v>
      </c>
      <c r="BN340" s="53">
        <v>79.1</v>
      </c>
    </row>
    <row r="341" spans="2:66" ht="12.75">
      <c r="B341" s="1"/>
      <c r="C341" s="2" t="s">
        <v>179</v>
      </c>
      <c r="D341" s="74">
        <v>1986</v>
      </c>
      <c r="E341" s="74" t="s">
        <v>23</v>
      </c>
      <c r="I341" s="53">
        <v>68.1</v>
      </c>
      <c r="J341" s="53">
        <v>68.5</v>
      </c>
      <c r="K341" s="53">
        <v>100.3</v>
      </c>
      <c r="L341" s="53">
        <v>94</v>
      </c>
      <c r="X341" s="53">
        <v>87.2</v>
      </c>
      <c r="AB341" s="53">
        <v>68.6</v>
      </c>
      <c r="AC341" s="53">
        <v>78.5</v>
      </c>
      <c r="AU341" s="54">
        <v>72.600161</v>
      </c>
      <c r="AV341" s="54">
        <v>70.710668</v>
      </c>
      <c r="AW341" s="54">
        <v>42.586281</v>
      </c>
      <c r="AX341" s="54">
        <v>46.510614</v>
      </c>
      <c r="BN341" s="53">
        <v>79.1</v>
      </c>
    </row>
    <row r="342" spans="2:66" ht="12.75">
      <c r="B342" s="1"/>
      <c r="C342" s="2" t="s">
        <v>179</v>
      </c>
      <c r="D342" s="74">
        <v>1987</v>
      </c>
      <c r="E342" s="74" t="s">
        <v>12</v>
      </c>
      <c r="I342" s="53">
        <v>72</v>
      </c>
      <c r="J342" s="53">
        <v>71.8</v>
      </c>
      <c r="K342" s="53">
        <v>102.2</v>
      </c>
      <c r="L342" s="53">
        <v>78</v>
      </c>
      <c r="X342" s="53">
        <v>87.3</v>
      </c>
      <c r="AB342" s="53">
        <v>68</v>
      </c>
      <c r="AC342" s="53">
        <v>80.2</v>
      </c>
      <c r="AU342" s="54">
        <v>73.108871</v>
      </c>
      <c r="AV342" s="54">
        <v>71.074032</v>
      </c>
      <c r="AW342" s="54">
        <v>41.78688</v>
      </c>
      <c r="AX342" s="54">
        <v>47.164669</v>
      </c>
      <c r="BN342" s="53">
        <v>78.9</v>
      </c>
    </row>
    <row r="343" spans="2:66" ht="12.75">
      <c r="B343" s="1"/>
      <c r="C343" s="2" t="s">
        <v>179</v>
      </c>
      <c r="D343" s="74">
        <v>1987</v>
      </c>
      <c r="E343" s="74" t="s">
        <v>13</v>
      </c>
      <c r="I343" s="53">
        <v>70.3</v>
      </c>
      <c r="J343" s="53">
        <v>74.3</v>
      </c>
      <c r="K343" s="53">
        <v>102.4</v>
      </c>
      <c r="L343" s="53">
        <v>91.7</v>
      </c>
      <c r="X343" s="53">
        <v>87.1</v>
      </c>
      <c r="AB343" s="53">
        <v>67.7</v>
      </c>
      <c r="AC343" s="53">
        <v>79.4</v>
      </c>
      <c r="AU343" s="54">
        <v>72.745507</v>
      </c>
      <c r="AV343" s="54">
        <v>70.565322</v>
      </c>
      <c r="AW343" s="54">
        <v>42.368262</v>
      </c>
      <c r="AX343" s="54">
        <v>47.164669</v>
      </c>
      <c r="BN343" s="53">
        <v>78.4</v>
      </c>
    </row>
    <row r="344" spans="2:66" ht="12.75">
      <c r="B344" s="1"/>
      <c r="C344" s="2" t="s">
        <v>179</v>
      </c>
      <c r="D344" s="74">
        <v>1987</v>
      </c>
      <c r="E344" s="74" t="s">
        <v>14</v>
      </c>
      <c r="I344" s="53">
        <v>69</v>
      </c>
      <c r="J344" s="53">
        <v>72.3</v>
      </c>
      <c r="K344" s="53">
        <v>102.3</v>
      </c>
      <c r="L344" s="53">
        <v>83.4</v>
      </c>
      <c r="X344" s="53">
        <v>87.3</v>
      </c>
      <c r="AB344" s="53">
        <v>68.7</v>
      </c>
      <c r="AC344" s="53">
        <v>82.2</v>
      </c>
      <c r="AU344" s="54">
        <v>72.745507</v>
      </c>
      <c r="AV344" s="54">
        <v>70.056612</v>
      </c>
      <c r="AW344" s="54">
        <v>42.440935</v>
      </c>
      <c r="AX344" s="54">
        <v>46.001904</v>
      </c>
      <c r="BN344" s="53">
        <v>78.3</v>
      </c>
    </row>
    <row r="345" spans="2:66" ht="12.75">
      <c r="B345" s="1"/>
      <c r="C345" s="2" t="s">
        <v>179</v>
      </c>
      <c r="D345" s="74">
        <v>1987</v>
      </c>
      <c r="E345" s="74" t="s">
        <v>15</v>
      </c>
      <c r="I345" s="53">
        <v>68</v>
      </c>
      <c r="J345" s="53">
        <v>69.3</v>
      </c>
      <c r="K345" s="53">
        <v>102.6</v>
      </c>
      <c r="L345" s="53">
        <v>84.1</v>
      </c>
      <c r="X345" s="53">
        <v>87.6</v>
      </c>
      <c r="AB345" s="53">
        <v>69.8</v>
      </c>
      <c r="AC345" s="53">
        <v>80.6</v>
      </c>
      <c r="AU345" s="54">
        <v>72.81818</v>
      </c>
      <c r="AV345" s="54">
        <v>69.765921</v>
      </c>
      <c r="AW345" s="54">
        <v>42.368262</v>
      </c>
      <c r="AX345" s="54">
        <v>45.420521</v>
      </c>
      <c r="BN345" s="53">
        <v>78.3</v>
      </c>
    </row>
    <row r="346" spans="2:66" ht="12.75">
      <c r="B346" s="1"/>
      <c r="C346" s="2" t="s">
        <v>179</v>
      </c>
      <c r="D346" s="74">
        <v>1987</v>
      </c>
      <c r="E346" s="74" t="s">
        <v>16</v>
      </c>
      <c r="I346" s="53">
        <v>67.2</v>
      </c>
      <c r="J346" s="53">
        <v>67.7</v>
      </c>
      <c r="K346" s="53">
        <v>102.3</v>
      </c>
      <c r="L346" s="53">
        <v>79.6</v>
      </c>
      <c r="X346" s="53">
        <v>87.3</v>
      </c>
      <c r="AB346" s="53">
        <v>69.9</v>
      </c>
      <c r="AC346" s="53">
        <v>80.2</v>
      </c>
      <c r="AU346" s="54">
        <v>72.890853</v>
      </c>
      <c r="AV346" s="54">
        <v>69.547902</v>
      </c>
      <c r="AW346" s="54">
        <v>42.513608</v>
      </c>
      <c r="AX346" s="54">
        <v>45.420521</v>
      </c>
      <c r="BN346" s="53">
        <v>78.3</v>
      </c>
    </row>
    <row r="347" spans="2:66" ht="12.75">
      <c r="B347" s="1"/>
      <c r="C347" s="2" t="s">
        <v>179</v>
      </c>
      <c r="D347" s="74">
        <v>1987</v>
      </c>
      <c r="E347" s="74" t="s">
        <v>17</v>
      </c>
      <c r="I347" s="53">
        <v>66.6</v>
      </c>
      <c r="J347" s="53">
        <v>65.5</v>
      </c>
      <c r="K347" s="53">
        <v>101.6</v>
      </c>
      <c r="L347" s="53">
        <v>80.3</v>
      </c>
      <c r="X347" s="53">
        <v>87.5</v>
      </c>
      <c r="AB347" s="53">
        <v>70.2</v>
      </c>
      <c r="AC347" s="53">
        <v>79.5</v>
      </c>
      <c r="AU347" s="54">
        <v>72.527488</v>
      </c>
      <c r="AV347" s="54">
        <v>69.475229</v>
      </c>
      <c r="AW347" s="54">
        <v>42.295589</v>
      </c>
      <c r="AX347" s="54">
        <v>45.493194</v>
      </c>
      <c r="BN347" s="53">
        <v>78.3</v>
      </c>
    </row>
    <row r="348" spans="2:66" ht="12.75">
      <c r="B348" s="1"/>
      <c r="C348" s="2" t="s">
        <v>179</v>
      </c>
      <c r="D348" s="74">
        <v>1987</v>
      </c>
      <c r="E348" s="74" t="s">
        <v>18</v>
      </c>
      <c r="I348" s="53">
        <v>66</v>
      </c>
      <c r="J348" s="53">
        <v>65.1</v>
      </c>
      <c r="K348" s="53">
        <v>100.7</v>
      </c>
      <c r="L348" s="53">
        <v>84.3</v>
      </c>
      <c r="X348" s="53">
        <v>87.5</v>
      </c>
      <c r="AB348" s="53">
        <v>71.6</v>
      </c>
      <c r="AC348" s="53">
        <v>79</v>
      </c>
      <c r="AU348" s="54">
        <v>72.745507</v>
      </c>
      <c r="AV348" s="54">
        <v>69.329884</v>
      </c>
      <c r="AW348" s="54">
        <v>42.731626</v>
      </c>
      <c r="AX348" s="54">
        <v>45.493194</v>
      </c>
      <c r="BN348" s="53">
        <v>78.3</v>
      </c>
    </row>
    <row r="349" spans="2:66" ht="12.75">
      <c r="B349" s="1"/>
      <c r="C349" s="2" t="s">
        <v>179</v>
      </c>
      <c r="D349" s="74">
        <v>1987</v>
      </c>
      <c r="E349" s="74" t="s">
        <v>19</v>
      </c>
      <c r="I349" s="53">
        <v>65.5</v>
      </c>
      <c r="J349" s="53">
        <v>61.7</v>
      </c>
      <c r="K349" s="53">
        <v>97.4</v>
      </c>
      <c r="L349" s="53">
        <v>77.8</v>
      </c>
      <c r="X349" s="53">
        <v>87.8</v>
      </c>
      <c r="AB349" s="53">
        <v>72.2</v>
      </c>
      <c r="AC349" s="53">
        <v>78.5</v>
      </c>
      <c r="AU349" s="54">
        <v>72.454816</v>
      </c>
      <c r="AV349" s="54">
        <v>69.257211</v>
      </c>
      <c r="AW349" s="54">
        <v>42.513608</v>
      </c>
      <c r="AX349" s="54">
        <v>46.801305</v>
      </c>
      <c r="BN349" s="53">
        <v>78.3</v>
      </c>
    </row>
    <row r="350" spans="2:66" ht="12.75">
      <c r="B350" s="1"/>
      <c r="C350" s="2" t="s">
        <v>179</v>
      </c>
      <c r="D350" s="74">
        <v>1987</v>
      </c>
      <c r="E350" s="74" t="s">
        <v>20</v>
      </c>
      <c r="I350" s="53">
        <v>65.3</v>
      </c>
      <c r="J350" s="53">
        <v>61.7</v>
      </c>
      <c r="K350" s="53">
        <v>98</v>
      </c>
      <c r="L350" s="53">
        <v>75.2</v>
      </c>
      <c r="X350" s="53">
        <v>87.5</v>
      </c>
      <c r="AB350" s="53">
        <v>71.7</v>
      </c>
      <c r="AC350" s="53">
        <v>79.4</v>
      </c>
      <c r="AU350" s="54">
        <v>73.254217</v>
      </c>
      <c r="AV350" s="54">
        <v>69.402557</v>
      </c>
      <c r="AW350" s="54">
        <v>42.440935</v>
      </c>
      <c r="AX350" s="54">
        <v>46.801305</v>
      </c>
      <c r="BN350" s="53">
        <v>78.3</v>
      </c>
    </row>
    <row r="351" spans="2:66" ht="12.75">
      <c r="B351" s="1"/>
      <c r="C351" s="2" t="s">
        <v>179</v>
      </c>
      <c r="D351" s="74">
        <v>1987</v>
      </c>
      <c r="E351" s="74" t="s">
        <v>21</v>
      </c>
      <c r="I351" s="53">
        <v>65.8</v>
      </c>
      <c r="J351" s="53">
        <v>63</v>
      </c>
      <c r="K351" s="53">
        <v>99.7</v>
      </c>
      <c r="L351" s="53">
        <v>87.5</v>
      </c>
      <c r="X351" s="53">
        <v>87.5</v>
      </c>
      <c r="AB351" s="53">
        <v>73.8</v>
      </c>
      <c r="AC351" s="53">
        <v>79.2</v>
      </c>
      <c r="AU351" s="54">
        <v>73.254217</v>
      </c>
      <c r="AV351" s="54">
        <v>69.547902</v>
      </c>
      <c r="AW351" s="54">
        <v>41.932225</v>
      </c>
      <c r="AX351" s="54">
        <v>47.310015</v>
      </c>
      <c r="BN351" s="53">
        <v>78.3</v>
      </c>
    </row>
    <row r="352" spans="2:66" ht="12.75">
      <c r="B352" s="1"/>
      <c r="C352" s="2" t="s">
        <v>179</v>
      </c>
      <c r="D352" s="74">
        <v>1987</v>
      </c>
      <c r="E352" s="74" t="s">
        <v>22</v>
      </c>
      <c r="I352" s="53">
        <v>66.2</v>
      </c>
      <c r="J352" s="53">
        <v>65.8</v>
      </c>
      <c r="K352" s="53">
        <v>98.4</v>
      </c>
      <c r="L352" s="53">
        <v>87.4</v>
      </c>
      <c r="X352" s="53">
        <v>87.8</v>
      </c>
      <c r="AB352" s="53">
        <v>72.6</v>
      </c>
      <c r="AC352" s="53">
        <v>80</v>
      </c>
      <c r="AU352" s="54">
        <v>74.344309</v>
      </c>
      <c r="AV352" s="54">
        <v>68.748501</v>
      </c>
      <c r="AW352" s="54">
        <v>41.423515</v>
      </c>
      <c r="AX352" s="54">
        <v>47.382688</v>
      </c>
      <c r="BN352" s="53">
        <v>78.1</v>
      </c>
    </row>
    <row r="353" spans="2:66" ht="12.75">
      <c r="B353" s="1"/>
      <c r="C353" s="2" t="s">
        <v>179</v>
      </c>
      <c r="D353" s="74">
        <v>1987</v>
      </c>
      <c r="E353" s="74" t="s">
        <v>23</v>
      </c>
      <c r="I353" s="53">
        <v>69.7</v>
      </c>
      <c r="J353" s="53">
        <v>66.9</v>
      </c>
      <c r="K353" s="53">
        <v>104.2</v>
      </c>
      <c r="L353" s="53">
        <v>88.1</v>
      </c>
      <c r="X353" s="53">
        <v>87.9</v>
      </c>
      <c r="AB353" s="53">
        <v>71.9</v>
      </c>
      <c r="AC353" s="53">
        <v>81.2</v>
      </c>
      <c r="AU353" s="54">
        <v>75.071038</v>
      </c>
      <c r="AV353" s="54">
        <v>68.167118</v>
      </c>
      <c r="AW353" s="54">
        <v>41.568861</v>
      </c>
      <c r="AX353" s="54">
        <v>47.455361</v>
      </c>
      <c r="BN353" s="53">
        <v>78</v>
      </c>
    </row>
    <row r="354" spans="2:66" ht="12.75">
      <c r="B354" s="1"/>
      <c r="C354" s="2" t="s">
        <v>179</v>
      </c>
      <c r="D354" s="74">
        <v>1988</v>
      </c>
      <c r="E354" s="74" t="s">
        <v>12</v>
      </c>
      <c r="I354" s="53">
        <v>70.5</v>
      </c>
      <c r="J354" s="53">
        <v>71.5</v>
      </c>
      <c r="K354" s="53">
        <v>103.9</v>
      </c>
      <c r="L354" s="53">
        <v>83.2</v>
      </c>
      <c r="X354" s="53">
        <v>87.8</v>
      </c>
      <c r="AB354" s="53">
        <v>73.5</v>
      </c>
      <c r="AC354" s="53">
        <v>80.2</v>
      </c>
      <c r="AU354" s="54">
        <v>75.579748</v>
      </c>
      <c r="AV354" s="54">
        <v>68.239791</v>
      </c>
      <c r="AW354" s="54">
        <v>41.205497</v>
      </c>
      <c r="AX354" s="54">
        <v>46.801305</v>
      </c>
      <c r="BN354" s="53">
        <v>77.9</v>
      </c>
    </row>
    <row r="355" spans="2:66" ht="12.75">
      <c r="B355" s="1"/>
      <c r="C355" s="2" t="s">
        <v>179</v>
      </c>
      <c r="D355" s="74">
        <v>1988</v>
      </c>
      <c r="E355" s="74" t="s">
        <v>13</v>
      </c>
      <c r="I355" s="53">
        <v>68.9</v>
      </c>
      <c r="J355" s="53">
        <v>72</v>
      </c>
      <c r="K355" s="53">
        <v>104.2</v>
      </c>
      <c r="L355" s="53">
        <v>84.9</v>
      </c>
      <c r="X355" s="53">
        <v>87.8</v>
      </c>
      <c r="AB355" s="53">
        <v>74.4</v>
      </c>
      <c r="AC355" s="53">
        <v>79.5</v>
      </c>
      <c r="AU355" s="54">
        <v>75.65242</v>
      </c>
      <c r="AV355" s="54">
        <v>67.731081</v>
      </c>
      <c r="AW355" s="54">
        <v>40.76946</v>
      </c>
      <c r="AX355" s="54">
        <v>46.14725</v>
      </c>
      <c r="BN355" s="53">
        <v>77.9</v>
      </c>
    </row>
    <row r="356" spans="2:66" ht="12.75">
      <c r="B356" s="1"/>
      <c r="C356" s="2" t="s">
        <v>179</v>
      </c>
      <c r="D356" s="74">
        <v>1988</v>
      </c>
      <c r="E356" s="74" t="s">
        <v>14</v>
      </c>
      <c r="I356" s="53">
        <v>69</v>
      </c>
      <c r="J356" s="53">
        <v>68.7</v>
      </c>
      <c r="K356" s="53">
        <v>103.1</v>
      </c>
      <c r="L356" s="53">
        <v>86.3</v>
      </c>
      <c r="X356" s="53">
        <v>87.8</v>
      </c>
      <c r="AB356" s="53">
        <v>74.6</v>
      </c>
      <c r="AC356" s="53">
        <v>78.9</v>
      </c>
      <c r="AU356" s="54">
        <v>76.015785</v>
      </c>
      <c r="AV356" s="54">
        <v>67.731081</v>
      </c>
      <c r="AW356" s="54">
        <v>41.060151</v>
      </c>
      <c r="AX356" s="54">
        <v>45.63854</v>
      </c>
      <c r="BN356" s="53">
        <v>77.7</v>
      </c>
    </row>
    <row r="357" spans="2:66" ht="12.75">
      <c r="B357" s="1"/>
      <c r="C357" s="2" t="s">
        <v>179</v>
      </c>
      <c r="D357" s="74">
        <v>1988</v>
      </c>
      <c r="E357" s="74" t="s">
        <v>15</v>
      </c>
      <c r="I357" s="53">
        <v>67.6</v>
      </c>
      <c r="J357" s="53">
        <v>67.2</v>
      </c>
      <c r="K357" s="53">
        <v>103.1</v>
      </c>
      <c r="L357" s="53">
        <v>87.1</v>
      </c>
      <c r="X357" s="53">
        <v>88</v>
      </c>
      <c r="AB357" s="53">
        <v>77.7</v>
      </c>
      <c r="AC357" s="53">
        <v>78.5</v>
      </c>
      <c r="AU357" s="54">
        <v>75.434402</v>
      </c>
      <c r="AV357" s="54">
        <v>67.295044</v>
      </c>
      <c r="AW357" s="54">
        <v>40.914806</v>
      </c>
      <c r="AX357" s="54">
        <v>45.275176</v>
      </c>
      <c r="BN357" s="53">
        <v>77.6</v>
      </c>
    </row>
    <row r="358" spans="2:66" ht="12.75">
      <c r="B358" s="1"/>
      <c r="C358" s="2" t="s">
        <v>179</v>
      </c>
      <c r="D358" s="74">
        <v>1988</v>
      </c>
      <c r="E358" s="74" t="s">
        <v>16</v>
      </c>
      <c r="I358" s="53">
        <v>67.5</v>
      </c>
      <c r="J358" s="53">
        <v>65.2</v>
      </c>
      <c r="K358" s="53">
        <v>102.4</v>
      </c>
      <c r="L358" s="53">
        <v>79.4</v>
      </c>
      <c r="X358" s="53">
        <v>88.4</v>
      </c>
      <c r="AB358" s="53">
        <v>78.4</v>
      </c>
      <c r="AC358" s="53">
        <v>76</v>
      </c>
      <c r="AU358" s="54">
        <v>75.071038</v>
      </c>
      <c r="AV358" s="54">
        <v>67.077026</v>
      </c>
      <c r="AW358" s="54">
        <v>40.696787</v>
      </c>
      <c r="AX358" s="54">
        <v>44.766466</v>
      </c>
      <c r="BN358" s="53">
        <v>77.7</v>
      </c>
    </row>
    <row r="359" spans="2:66" ht="12.75">
      <c r="B359" s="1"/>
      <c r="C359" s="2" t="s">
        <v>179</v>
      </c>
      <c r="D359" s="74">
        <v>1988</v>
      </c>
      <c r="E359" s="74" t="s">
        <v>17</v>
      </c>
      <c r="I359" s="53">
        <v>66.7</v>
      </c>
      <c r="J359" s="53">
        <v>64.6</v>
      </c>
      <c r="K359" s="53">
        <v>101.9</v>
      </c>
      <c r="L359" s="53">
        <v>84</v>
      </c>
      <c r="X359" s="53">
        <v>87.8</v>
      </c>
      <c r="AB359" s="53">
        <v>79.8</v>
      </c>
      <c r="AC359" s="53">
        <v>73.3</v>
      </c>
      <c r="AU359" s="54">
        <v>75.870439</v>
      </c>
      <c r="AV359" s="54">
        <v>66.859007</v>
      </c>
      <c r="AW359" s="54">
        <v>40.624114</v>
      </c>
      <c r="AX359" s="54">
        <v>46.001904</v>
      </c>
      <c r="BN359" s="53">
        <v>77.8</v>
      </c>
    </row>
    <row r="360" spans="2:66" ht="12.75">
      <c r="B360" s="1"/>
      <c r="C360" s="2" t="s">
        <v>179</v>
      </c>
      <c r="D360" s="74">
        <v>1988</v>
      </c>
      <c r="E360" s="74" t="s">
        <v>18</v>
      </c>
      <c r="I360" s="53">
        <v>67.3</v>
      </c>
      <c r="J360" s="53">
        <v>64.6</v>
      </c>
      <c r="K360" s="53">
        <v>101.5</v>
      </c>
      <c r="L360" s="53">
        <v>78.9</v>
      </c>
      <c r="X360" s="53">
        <v>87.8</v>
      </c>
      <c r="AB360" s="53">
        <v>85.1</v>
      </c>
      <c r="AC360" s="53">
        <v>76.1</v>
      </c>
      <c r="AU360" s="54">
        <v>75.797766</v>
      </c>
      <c r="AV360" s="54">
        <v>66.786335</v>
      </c>
      <c r="AW360" s="54">
        <v>40.842133</v>
      </c>
      <c r="AX360" s="54">
        <v>45.202503</v>
      </c>
      <c r="BN360" s="53">
        <v>77.9</v>
      </c>
    </row>
    <row r="361" spans="2:66" ht="12.75">
      <c r="B361" s="1"/>
      <c r="C361" s="2" t="s">
        <v>179</v>
      </c>
      <c r="D361" s="74">
        <v>1988</v>
      </c>
      <c r="E361" s="74" t="s">
        <v>19</v>
      </c>
      <c r="I361" s="53">
        <v>67.5</v>
      </c>
      <c r="J361" s="53">
        <v>63.5</v>
      </c>
      <c r="K361" s="53">
        <v>98</v>
      </c>
      <c r="L361" s="53">
        <v>74.7</v>
      </c>
      <c r="X361" s="53">
        <v>88</v>
      </c>
      <c r="AB361" s="53">
        <v>86.6</v>
      </c>
      <c r="AC361" s="53">
        <v>76.8</v>
      </c>
      <c r="AU361" s="54">
        <v>76.66984</v>
      </c>
      <c r="AV361" s="54">
        <v>66.786335</v>
      </c>
      <c r="AW361" s="54">
        <v>40.842133</v>
      </c>
      <c r="AX361" s="54">
        <v>46.219923</v>
      </c>
      <c r="BN361" s="53">
        <v>78.3</v>
      </c>
    </row>
    <row r="362" spans="2:66" ht="12.75">
      <c r="B362" s="1"/>
      <c r="C362" s="2" t="s">
        <v>179</v>
      </c>
      <c r="D362" s="74">
        <v>1988</v>
      </c>
      <c r="E362" s="74" t="s">
        <v>20</v>
      </c>
      <c r="I362" s="53">
        <v>68.1</v>
      </c>
      <c r="J362" s="53">
        <v>64.5</v>
      </c>
      <c r="K362" s="53">
        <v>99.4</v>
      </c>
      <c r="L362" s="53">
        <v>75.6</v>
      </c>
      <c r="X362" s="53">
        <v>88.2</v>
      </c>
      <c r="AB362" s="53">
        <v>86.5</v>
      </c>
      <c r="AC362" s="53">
        <v>76.8</v>
      </c>
      <c r="AU362" s="54">
        <v>77.68726</v>
      </c>
      <c r="AV362" s="54">
        <v>66.786335</v>
      </c>
      <c r="AW362" s="54">
        <v>40.624114</v>
      </c>
      <c r="AX362" s="54">
        <v>46.728632</v>
      </c>
      <c r="BN362" s="53">
        <v>78.3</v>
      </c>
    </row>
    <row r="363" spans="2:66" ht="12.75">
      <c r="B363" s="1"/>
      <c r="C363" s="2" t="s">
        <v>179</v>
      </c>
      <c r="D363" s="74">
        <v>1988</v>
      </c>
      <c r="E363" s="74" t="s">
        <v>21</v>
      </c>
      <c r="I363" s="53">
        <v>69.7</v>
      </c>
      <c r="J363" s="53">
        <v>64</v>
      </c>
      <c r="K363" s="53">
        <v>103.5</v>
      </c>
      <c r="L363" s="53">
        <v>85.3</v>
      </c>
      <c r="X363" s="53">
        <v>89</v>
      </c>
      <c r="AB363" s="53">
        <v>89.5</v>
      </c>
      <c r="AC363" s="53">
        <v>75.2</v>
      </c>
      <c r="AU363" s="54">
        <v>79.431408</v>
      </c>
      <c r="AV363" s="54">
        <v>69.402557</v>
      </c>
      <c r="AW363" s="54">
        <v>40.914806</v>
      </c>
      <c r="AX363" s="54">
        <v>46.14725</v>
      </c>
      <c r="BN363" s="53">
        <v>78.9</v>
      </c>
    </row>
    <row r="364" spans="2:66" ht="12.75">
      <c r="B364" s="1"/>
      <c r="C364" s="2" t="s">
        <v>179</v>
      </c>
      <c r="D364" s="74">
        <v>1988</v>
      </c>
      <c r="E364" s="74" t="s">
        <v>22</v>
      </c>
      <c r="I364" s="53">
        <v>72.5</v>
      </c>
      <c r="J364" s="53">
        <v>64.4</v>
      </c>
      <c r="K364" s="53">
        <v>103.3</v>
      </c>
      <c r="L364" s="53">
        <v>93.8</v>
      </c>
      <c r="X364" s="53">
        <v>88.6</v>
      </c>
      <c r="AB364" s="53">
        <v>88.2</v>
      </c>
      <c r="AC364" s="53">
        <v>77.9</v>
      </c>
      <c r="AU364" s="54">
        <v>80.666846</v>
      </c>
      <c r="AV364" s="54">
        <v>70.492649</v>
      </c>
      <c r="AW364" s="54">
        <v>41.714207</v>
      </c>
      <c r="AX364" s="54">
        <v>47.310015</v>
      </c>
      <c r="BN364" s="53">
        <v>79.3</v>
      </c>
    </row>
    <row r="365" spans="2:66" ht="12.75">
      <c r="B365" s="1"/>
      <c r="C365" s="2" t="s">
        <v>179</v>
      </c>
      <c r="D365" s="74">
        <v>1988</v>
      </c>
      <c r="E365" s="74" t="s">
        <v>23</v>
      </c>
      <c r="I365" s="53">
        <v>78.6</v>
      </c>
      <c r="J365" s="53">
        <v>69.3</v>
      </c>
      <c r="K365" s="53">
        <v>106.8</v>
      </c>
      <c r="L365" s="53">
        <v>95.8</v>
      </c>
      <c r="X365" s="53">
        <v>89.8</v>
      </c>
      <c r="AB365" s="53">
        <v>88.2</v>
      </c>
      <c r="AC365" s="53">
        <v>77.8</v>
      </c>
      <c r="AU365" s="54">
        <v>81.393574</v>
      </c>
      <c r="AV365" s="54">
        <v>70.710668</v>
      </c>
      <c r="AW365" s="54">
        <v>40.987478</v>
      </c>
      <c r="AX365" s="54">
        <v>47.600706</v>
      </c>
      <c r="BN365" s="53">
        <v>79.9</v>
      </c>
    </row>
    <row r="366" spans="2:66" ht="12.75">
      <c r="B366" s="1"/>
      <c r="C366" s="2" t="s">
        <v>179</v>
      </c>
      <c r="D366" s="74">
        <v>1989</v>
      </c>
      <c r="E366" s="74" t="s">
        <v>12</v>
      </c>
      <c r="I366" s="53">
        <v>77.4</v>
      </c>
      <c r="J366" s="53">
        <v>71.7</v>
      </c>
      <c r="K366" s="53">
        <v>108.4</v>
      </c>
      <c r="L366" s="53">
        <v>86.1</v>
      </c>
      <c r="X366" s="53">
        <v>90.2</v>
      </c>
      <c r="AB366" s="53">
        <v>91.8</v>
      </c>
      <c r="AC366" s="53">
        <v>78.3</v>
      </c>
      <c r="AU366" s="54">
        <v>82.774358</v>
      </c>
      <c r="AV366" s="54">
        <v>73.617581</v>
      </c>
      <c r="AW366" s="54">
        <v>40.914806</v>
      </c>
      <c r="AX366" s="54">
        <v>47.818725</v>
      </c>
      <c r="BN366" s="53">
        <v>81.1</v>
      </c>
    </row>
    <row r="367" spans="2:66" ht="12.75">
      <c r="B367" s="1"/>
      <c r="C367" s="2" t="s">
        <v>179</v>
      </c>
      <c r="D367" s="74">
        <v>1989</v>
      </c>
      <c r="E367" s="74" t="s">
        <v>13</v>
      </c>
      <c r="I367" s="53">
        <v>77.7</v>
      </c>
      <c r="J367" s="53">
        <v>75.2</v>
      </c>
      <c r="K367" s="53">
        <v>108.6</v>
      </c>
      <c r="L367" s="53">
        <v>89.8</v>
      </c>
      <c r="X367" s="53">
        <v>90.9</v>
      </c>
      <c r="AB367" s="53">
        <v>92.6</v>
      </c>
      <c r="AC367" s="53">
        <v>78.9</v>
      </c>
      <c r="AU367" s="54">
        <v>83.646432</v>
      </c>
      <c r="AV367" s="54">
        <v>73.690254</v>
      </c>
      <c r="AW367" s="54">
        <v>40.987478</v>
      </c>
      <c r="AX367" s="54">
        <v>48.036743</v>
      </c>
      <c r="BN367" s="53">
        <v>82.1</v>
      </c>
    </row>
    <row r="368" spans="2:66" ht="12.75">
      <c r="B368" s="1"/>
      <c r="C368" s="2" t="s">
        <v>179</v>
      </c>
      <c r="D368" s="74">
        <v>1989</v>
      </c>
      <c r="E368" s="74" t="s">
        <v>14</v>
      </c>
      <c r="I368" s="53">
        <v>76.6</v>
      </c>
      <c r="J368" s="53">
        <v>71.9</v>
      </c>
      <c r="K368" s="53">
        <v>108.6</v>
      </c>
      <c r="L368" s="53">
        <v>81.7</v>
      </c>
      <c r="X368" s="53">
        <v>91.2</v>
      </c>
      <c r="AB368" s="53">
        <v>93.4</v>
      </c>
      <c r="AC368" s="53">
        <v>76</v>
      </c>
      <c r="AU368" s="54">
        <v>84.227815</v>
      </c>
      <c r="AV368" s="54">
        <v>73.617581</v>
      </c>
      <c r="AW368" s="54">
        <v>41.132824</v>
      </c>
      <c r="AX368" s="54">
        <v>47.528034</v>
      </c>
      <c r="BN368" s="53">
        <v>83</v>
      </c>
    </row>
    <row r="369" spans="2:66" ht="12.75">
      <c r="B369" s="1"/>
      <c r="C369" s="2" t="s">
        <v>179</v>
      </c>
      <c r="D369" s="74">
        <v>1989</v>
      </c>
      <c r="E369" s="74" t="s">
        <v>15</v>
      </c>
      <c r="I369" s="53">
        <v>76.5</v>
      </c>
      <c r="J369" s="53">
        <v>70.5</v>
      </c>
      <c r="K369" s="53">
        <v>107.3</v>
      </c>
      <c r="L369" s="53">
        <v>83.2</v>
      </c>
      <c r="X369" s="53">
        <v>90.9</v>
      </c>
      <c r="AB369" s="53">
        <v>97.5</v>
      </c>
      <c r="AC369" s="53">
        <v>75.8</v>
      </c>
      <c r="AU369" s="54">
        <v>84.227815</v>
      </c>
      <c r="AV369" s="54">
        <v>73.762927</v>
      </c>
      <c r="AW369" s="54">
        <v>41.27817</v>
      </c>
      <c r="AX369" s="54">
        <v>45.420521</v>
      </c>
      <c r="BN369" s="53">
        <v>83.8</v>
      </c>
    </row>
    <row r="370" spans="2:66" ht="12.75">
      <c r="B370" s="1"/>
      <c r="C370" s="2" t="s">
        <v>179</v>
      </c>
      <c r="D370" s="74">
        <v>1989</v>
      </c>
      <c r="E370" s="74" t="s">
        <v>16</v>
      </c>
      <c r="I370" s="53">
        <v>76.1</v>
      </c>
      <c r="J370" s="53">
        <v>68.9</v>
      </c>
      <c r="K370" s="53">
        <v>110.3</v>
      </c>
      <c r="L370" s="53">
        <v>82.2</v>
      </c>
      <c r="X370" s="53">
        <v>91.2</v>
      </c>
      <c r="AB370" s="53">
        <v>99.2</v>
      </c>
      <c r="AC370" s="53">
        <v>75.9</v>
      </c>
      <c r="AU370" s="54">
        <v>84.300488</v>
      </c>
      <c r="AV370" s="54">
        <v>74.998365</v>
      </c>
      <c r="AW370" s="54">
        <v>41.496188</v>
      </c>
      <c r="AX370" s="54">
        <v>44.911812</v>
      </c>
      <c r="BN370" s="53">
        <v>84.4</v>
      </c>
    </row>
    <row r="371" spans="2:66" ht="12.75">
      <c r="B371" s="1"/>
      <c r="C371" s="2" t="s">
        <v>179</v>
      </c>
      <c r="D371" s="74">
        <v>1989</v>
      </c>
      <c r="E371" s="74" t="s">
        <v>17</v>
      </c>
      <c r="I371" s="53">
        <v>76.2</v>
      </c>
      <c r="J371" s="53">
        <v>68.5</v>
      </c>
      <c r="K371" s="53">
        <v>105.6</v>
      </c>
      <c r="L371" s="53">
        <v>84</v>
      </c>
      <c r="X371" s="53">
        <v>91.7</v>
      </c>
      <c r="AB371" s="53">
        <v>100.1</v>
      </c>
      <c r="AC371" s="53">
        <v>78</v>
      </c>
      <c r="AU371" s="54">
        <v>84.37316</v>
      </c>
      <c r="AV371" s="54">
        <v>74.925692</v>
      </c>
      <c r="AW371" s="54">
        <v>41.132824</v>
      </c>
      <c r="AX371" s="54">
        <v>44.839139</v>
      </c>
      <c r="BN371" s="53">
        <v>85.1</v>
      </c>
    </row>
    <row r="372" spans="2:66" ht="12.75">
      <c r="B372" s="1"/>
      <c r="C372" s="2" t="s">
        <v>179</v>
      </c>
      <c r="D372" s="74">
        <v>1989</v>
      </c>
      <c r="E372" s="74" t="s">
        <v>18</v>
      </c>
      <c r="I372" s="53">
        <v>77.1</v>
      </c>
      <c r="J372" s="53">
        <v>69.3</v>
      </c>
      <c r="K372" s="53">
        <v>104.7</v>
      </c>
      <c r="L372" s="53">
        <v>86.2</v>
      </c>
      <c r="X372" s="53">
        <v>91.5</v>
      </c>
      <c r="AB372" s="53">
        <v>101.7</v>
      </c>
      <c r="AC372" s="53">
        <v>78.2</v>
      </c>
      <c r="AU372" s="54">
        <v>84.88187</v>
      </c>
      <c r="AV372" s="54">
        <v>75.361729</v>
      </c>
      <c r="AW372" s="54">
        <v>40.842133</v>
      </c>
      <c r="AX372" s="54">
        <v>45.420521</v>
      </c>
      <c r="BN372" s="53">
        <v>86.1</v>
      </c>
    </row>
    <row r="373" spans="2:66" ht="12.75">
      <c r="B373" s="1"/>
      <c r="C373" s="2" t="s">
        <v>179</v>
      </c>
      <c r="D373" s="74">
        <v>1989</v>
      </c>
      <c r="E373" s="74" t="s">
        <v>19</v>
      </c>
      <c r="I373" s="53">
        <v>78.4</v>
      </c>
      <c r="J373" s="53">
        <v>68</v>
      </c>
      <c r="K373" s="53">
        <v>101.5</v>
      </c>
      <c r="L373" s="53">
        <v>81.1</v>
      </c>
      <c r="X373" s="53">
        <v>92.1</v>
      </c>
      <c r="AB373" s="53">
        <v>102.4</v>
      </c>
      <c r="AC373" s="53">
        <v>73.8</v>
      </c>
      <c r="AU373" s="54">
        <v>85.463253</v>
      </c>
      <c r="AV373" s="54">
        <v>75.289056</v>
      </c>
      <c r="AW373" s="54">
        <v>41.350843</v>
      </c>
      <c r="AX373" s="54">
        <v>46.365268</v>
      </c>
      <c r="BN373" s="53">
        <v>87.3</v>
      </c>
    </row>
    <row r="374" spans="2:66" ht="12.75">
      <c r="B374" s="1"/>
      <c r="C374" s="2" t="s">
        <v>179</v>
      </c>
      <c r="D374" s="74">
        <v>1989</v>
      </c>
      <c r="E374" s="74" t="s">
        <v>20</v>
      </c>
      <c r="I374" s="53">
        <v>80.3</v>
      </c>
      <c r="J374" s="53">
        <v>69</v>
      </c>
      <c r="K374" s="53">
        <v>102.8</v>
      </c>
      <c r="L374" s="53">
        <v>79.4</v>
      </c>
      <c r="X374" s="53">
        <v>92</v>
      </c>
      <c r="AB374" s="53">
        <v>102.9</v>
      </c>
      <c r="AC374" s="53">
        <v>75.5</v>
      </c>
      <c r="AU374" s="54">
        <v>87.643438</v>
      </c>
      <c r="AV374" s="54">
        <v>76.597167</v>
      </c>
      <c r="AW374" s="54">
        <v>41.350843</v>
      </c>
      <c r="AX374" s="54">
        <v>46.14725</v>
      </c>
      <c r="BN374" s="53">
        <v>89.5</v>
      </c>
    </row>
    <row r="375" spans="2:66" ht="12.75">
      <c r="B375" s="1"/>
      <c r="C375" s="2" t="s">
        <v>179</v>
      </c>
      <c r="D375" s="74">
        <v>1989</v>
      </c>
      <c r="E375" s="74" t="s">
        <v>21</v>
      </c>
      <c r="I375" s="53">
        <v>88.4</v>
      </c>
      <c r="J375" s="53">
        <v>73.4</v>
      </c>
      <c r="K375" s="53">
        <v>119.3</v>
      </c>
      <c r="L375" s="53">
        <v>100</v>
      </c>
      <c r="X375" s="53">
        <v>93.9</v>
      </c>
      <c r="AB375" s="53">
        <v>101.6</v>
      </c>
      <c r="AC375" s="53">
        <v>71</v>
      </c>
      <c r="AU375" s="54">
        <v>89.678277</v>
      </c>
      <c r="AV375" s="54">
        <v>76.379149</v>
      </c>
      <c r="AW375" s="54">
        <v>41.568861</v>
      </c>
      <c r="AX375" s="54">
        <v>47.455361</v>
      </c>
      <c r="BN375" s="53">
        <v>93.5</v>
      </c>
    </row>
    <row r="376" spans="2:66" ht="12.75">
      <c r="B376" s="1"/>
      <c r="C376" s="2" t="s">
        <v>179</v>
      </c>
      <c r="D376" s="74">
        <v>1989</v>
      </c>
      <c r="E376" s="74" t="s">
        <v>22</v>
      </c>
      <c r="I376" s="53">
        <v>90.2</v>
      </c>
      <c r="J376" s="53">
        <v>70.6</v>
      </c>
      <c r="K376" s="53">
        <v>121.4</v>
      </c>
      <c r="L376" s="53">
        <v>93.4</v>
      </c>
      <c r="X376" s="53">
        <v>94.3</v>
      </c>
      <c r="AB376" s="53">
        <v>100.9</v>
      </c>
      <c r="AC376" s="53">
        <v>76.3</v>
      </c>
      <c r="AU376" s="54">
        <v>92.367172</v>
      </c>
      <c r="AV376" s="54">
        <v>77.17855</v>
      </c>
      <c r="AW376" s="54">
        <v>41.132824</v>
      </c>
      <c r="AX376" s="54">
        <v>47.237342</v>
      </c>
      <c r="BN376" s="53">
        <v>95.7</v>
      </c>
    </row>
    <row r="377" spans="2:66" ht="12.75">
      <c r="B377" s="1"/>
      <c r="C377" s="2" t="s">
        <v>179</v>
      </c>
      <c r="D377" s="74">
        <v>1989</v>
      </c>
      <c r="E377" s="74" t="s">
        <v>23</v>
      </c>
      <c r="I377" s="53">
        <v>94.6</v>
      </c>
      <c r="J377" s="53">
        <v>81.6</v>
      </c>
      <c r="K377" s="53">
        <v>124.2</v>
      </c>
      <c r="L377" s="53">
        <v>92.8</v>
      </c>
      <c r="X377" s="53">
        <v>95.6</v>
      </c>
      <c r="AB377" s="53">
        <v>99.3</v>
      </c>
      <c r="AC377" s="53">
        <v>72.7</v>
      </c>
      <c r="AU377" s="54">
        <v>94.11132</v>
      </c>
      <c r="AV377" s="54">
        <v>78.777352</v>
      </c>
      <c r="AW377" s="54">
        <v>41.423515</v>
      </c>
      <c r="AX377" s="54">
        <v>47.455361</v>
      </c>
      <c r="BN377" s="53">
        <v>98.2</v>
      </c>
    </row>
    <row r="378" spans="2:66" ht="12.75">
      <c r="B378" s="1"/>
      <c r="C378" s="2" t="s">
        <v>179</v>
      </c>
      <c r="D378" s="74">
        <v>1990</v>
      </c>
      <c r="E378" s="74" t="s">
        <v>12</v>
      </c>
      <c r="I378" s="53">
        <v>96.1</v>
      </c>
      <c r="J378" s="53">
        <v>86.4</v>
      </c>
      <c r="K378" s="53">
        <v>126</v>
      </c>
      <c r="L378" s="53">
        <v>92.8</v>
      </c>
      <c r="X378" s="53">
        <v>97.4</v>
      </c>
      <c r="AB378" s="53">
        <v>91.8</v>
      </c>
      <c r="AC378" s="53">
        <v>69.3</v>
      </c>
      <c r="AU378" s="54">
        <v>95.346758</v>
      </c>
      <c r="AV378" s="54">
        <v>79.140716</v>
      </c>
      <c r="AW378" s="54">
        <v>41.132824</v>
      </c>
      <c r="AX378" s="54">
        <v>47.310015</v>
      </c>
      <c r="BN378" s="53">
        <v>100.3</v>
      </c>
    </row>
    <row r="379" spans="2:66" ht="12.75">
      <c r="B379" s="1"/>
      <c r="C379" s="2" t="s">
        <v>179</v>
      </c>
      <c r="D379" s="74">
        <v>1990</v>
      </c>
      <c r="E379" s="74" t="s">
        <v>13</v>
      </c>
      <c r="I379" s="53">
        <v>96.6</v>
      </c>
      <c r="J379" s="53">
        <v>80.5</v>
      </c>
      <c r="K379" s="53">
        <v>127.2</v>
      </c>
      <c r="L379" s="53">
        <v>89.1</v>
      </c>
      <c r="X379" s="53">
        <v>99.7</v>
      </c>
      <c r="AB379" s="53">
        <v>90.3</v>
      </c>
      <c r="AC379" s="53">
        <v>73.5</v>
      </c>
      <c r="AU379" s="54">
        <v>95.346758</v>
      </c>
      <c r="AV379" s="54">
        <v>78.922698</v>
      </c>
      <c r="AW379" s="54">
        <v>41.27817</v>
      </c>
      <c r="AX379" s="54">
        <v>47.019324</v>
      </c>
      <c r="BN379" s="53">
        <v>101.8</v>
      </c>
    </row>
    <row r="380" spans="2:66" ht="12.75">
      <c r="B380" s="1"/>
      <c r="C380" s="2" t="s">
        <v>179</v>
      </c>
      <c r="D380" s="74">
        <v>1990</v>
      </c>
      <c r="E380" s="74" t="s">
        <v>14</v>
      </c>
      <c r="I380" s="53">
        <v>96.5</v>
      </c>
      <c r="J380" s="53">
        <v>79.3</v>
      </c>
      <c r="K380" s="53">
        <v>126.5</v>
      </c>
      <c r="L380" s="53">
        <v>75.2</v>
      </c>
      <c r="X380" s="53">
        <v>100</v>
      </c>
      <c r="AB380" s="53">
        <v>89.5</v>
      </c>
      <c r="AC380" s="53">
        <v>72.3</v>
      </c>
      <c r="AU380" s="54">
        <v>87.207401</v>
      </c>
      <c r="AV380" s="54">
        <v>75.943112</v>
      </c>
      <c r="AW380" s="54">
        <v>40.76946</v>
      </c>
      <c r="AX380" s="54">
        <v>46.583287</v>
      </c>
      <c r="BN380" s="53">
        <v>102.1</v>
      </c>
    </row>
    <row r="381" spans="2:66" ht="12.75">
      <c r="B381" s="1"/>
      <c r="C381" s="2" t="s">
        <v>179</v>
      </c>
      <c r="D381" s="74">
        <v>1990</v>
      </c>
      <c r="E381" s="74" t="s">
        <v>15</v>
      </c>
      <c r="I381" s="53">
        <v>95</v>
      </c>
      <c r="J381" s="53">
        <v>77.5</v>
      </c>
      <c r="K381" s="53">
        <v>123.1</v>
      </c>
      <c r="L381" s="53">
        <v>76</v>
      </c>
      <c r="X381" s="53">
        <v>100.2</v>
      </c>
      <c r="AB381" s="53">
        <v>87.8</v>
      </c>
      <c r="AC381" s="53">
        <v>69</v>
      </c>
      <c r="AU381" s="54">
        <v>81.175556</v>
      </c>
      <c r="AV381" s="54">
        <v>74.416982</v>
      </c>
      <c r="AW381" s="54">
        <v>40.696787</v>
      </c>
      <c r="AX381" s="54">
        <v>46.946651</v>
      </c>
      <c r="BN381" s="53">
        <v>101.7</v>
      </c>
    </row>
    <row r="382" spans="2:66" ht="12.75">
      <c r="B382" s="1"/>
      <c r="C382" s="2" t="s">
        <v>179</v>
      </c>
      <c r="D382" s="74">
        <v>1990</v>
      </c>
      <c r="E382" s="74" t="s">
        <v>16</v>
      </c>
      <c r="I382" s="53">
        <v>92.1</v>
      </c>
      <c r="J382" s="53">
        <v>71.2</v>
      </c>
      <c r="K382" s="53">
        <v>119.3</v>
      </c>
      <c r="L382" s="53">
        <v>76.4</v>
      </c>
      <c r="X382" s="53">
        <v>100</v>
      </c>
      <c r="AB382" s="53">
        <v>86.1</v>
      </c>
      <c r="AC382" s="53">
        <v>67.8</v>
      </c>
      <c r="AU382" s="54">
        <v>79.213389</v>
      </c>
      <c r="AV382" s="54">
        <v>75.434402</v>
      </c>
      <c r="AW382" s="54">
        <v>40.842133</v>
      </c>
      <c r="AX382" s="54">
        <v>46.728632</v>
      </c>
      <c r="BN382" s="53">
        <v>101.1</v>
      </c>
    </row>
    <row r="383" spans="2:66" ht="12.75">
      <c r="B383" s="1"/>
      <c r="C383" s="2" t="s">
        <v>179</v>
      </c>
      <c r="D383" s="74">
        <v>1990</v>
      </c>
      <c r="E383" s="74" t="s">
        <v>17</v>
      </c>
      <c r="I383" s="53">
        <v>90.6</v>
      </c>
      <c r="J383" s="53">
        <v>73.4</v>
      </c>
      <c r="K383" s="53">
        <v>118.1</v>
      </c>
      <c r="L383" s="53">
        <v>70.9</v>
      </c>
      <c r="X383" s="53">
        <v>100</v>
      </c>
      <c r="AB383" s="53">
        <v>85.8</v>
      </c>
      <c r="AC383" s="53">
        <v>70</v>
      </c>
      <c r="AU383" s="54">
        <v>78.632007</v>
      </c>
      <c r="AV383" s="54">
        <v>75.579748</v>
      </c>
      <c r="AW383" s="54">
        <v>40.551441</v>
      </c>
      <c r="AX383" s="54">
        <v>46.728632</v>
      </c>
      <c r="BN383" s="53">
        <v>100.6</v>
      </c>
    </row>
    <row r="384" spans="2:66" ht="12.75">
      <c r="B384" s="1"/>
      <c r="C384" s="2" t="s">
        <v>179</v>
      </c>
      <c r="D384" s="74">
        <v>1990</v>
      </c>
      <c r="E384" s="74" t="s">
        <v>18</v>
      </c>
      <c r="I384" s="53">
        <v>87.4</v>
      </c>
      <c r="J384" s="53">
        <v>68.1</v>
      </c>
      <c r="K384" s="53">
        <v>119.5</v>
      </c>
      <c r="L384" s="53">
        <v>74.2</v>
      </c>
      <c r="X384" s="53">
        <v>100</v>
      </c>
      <c r="AB384" s="53">
        <v>80.9</v>
      </c>
      <c r="AC384" s="53">
        <v>65.1</v>
      </c>
      <c r="AU384" s="54">
        <v>78.486661</v>
      </c>
      <c r="AV384" s="54">
        <v>75.870439</v>
      </c>
      <c r="AW384" s="54">
        <v>40.987478</v>
      </c>
      <c r="AX384" s="54">
        <v>46.801305</v>
      </c>
      <c r="BN384" s="53">
        <v>99.9</v>
      </c>
    </row>
    <row r="385" spans="2:66" ht="12.75">
      <c r="B385" s="1"/>
      <c r="C385" s="2" t="s">
        <v>179</v>
      </c>
      <c r="D385" s="74">
        <v>1990</v>
      </c>
      <c r="E385" s="74" t="s">
        <v>19</v>
      </c>
      <c r="I385" s="53">
        <v>84</v>
      </c>
      <c r="J385" s="53">
        <v>62.5</v>
      </c>
      <c r="K385" s="53">
        <v>115.9</v>
      </c>
      <c r="L385" s="53">
        <v>71.6</v>
      </c>
      <c r="X385" s="53">
        <v>99.8</v>
      </c>
      <c r="AB385" s="53">
        <v>78.4</v>
      </c>
      <c r="AC385" s="53">
        <v>70</v>
      </c>
      <c r="AU385" s="54">
        <v>78.123297</v>
      </c>
      <c r="AV385" s="54">
        <v>75.434402</v>
      </c>
      <c r="AW385" s="54">
        <v>41.132824</v>
      </c>
      <c r="AX385" s="54">
        <v>46.873978</v>
      </c>
      <c r="BN385" s="53">
        <v>99.5</v>
      </c>
    </row>
    <row r="386" spans="2:66" ht="12.75">
      <c r="B386" s="1"/>
      <c r="C386" s="2" t="s">
        <v>179</v>
      </c>
      <c r="D386" s="74">
        <v>1990</v>
      </c>
      <c r="E386" s="74" t="s">
        <v>20</v>
      </c>
      <c r="I386" s="53">
        <v>83.3</v>
      </c>
      <c r="J386" s="53">
        <v>61.7</v>
      </c>
      <c r="K386" s="53">
        <v>113.3</v>
      </c>
      <c r="L386" s="53">
        <v>72.5</v>
      </c>
      <c r="X386" s="53">
        <v>99.4</v>
      </c>
      <c r="AB386" s="53">
        <v>77</v>
      </c>
      <c r="AC386" s="53">
        <v>69.2</v>
      </c>
      <c r="AU386" s="54">
        <v>78.922698</v>
      </c>
      <c r="AV386" s="54">
        <v>75.071038</v>
      </c>
      <c r="AW386" s="54">
        <v>40.76946</v>
      </c>
      <c r="AX386" s="54">
        <v>46.801305</v>
      </c>
      <c r="BN386" s="53">
        <v>98.8</v>
      </c>
    </row>
    <row r="387" spans="2:66" ht="12.75">
      <c r="B387" s="1"/>
      <c r="C387" s="2" t="s">
        <v>179</v>
      </c>
      <c r="D387" s="74">
        <v>1990</v>
      </c>
      <c r="E387" s="74" t="s">
        <v>21</v>
      </c>
      <c r="I387" s="53">
        <v>78.4</v>
      </c>
      <c r="J387" s="53">
        <v>56.9</v>
      </c>
      <c r="K387" s="53">
        <v>112.5</v>
      </c>
      <c r="L387" s="53">
        <v>70.6</v>
      </c>
      <c r="X387" s="53">
        <v>100.2</v>
      </c>
      <c r="AB387" s="53">
        <v>74</v>
      </c>
      <c r="AC387" s="53">
        <v>71.7</v>
      </c>
      <c r="AU387" s="54">
        <v>79.504081</v>
      </c>
      <c r="AV387" s="54">
        <v>72.164124</v>
      </c>
      <c r="AW387" s="54">
        <v>40.987478</v>
      </c>
      <c r="AX387" s="54">
        <v>46.801305</v>
      </c>
      <c r="BN387" s="53">
        <v>97.8</v>
      </c>
    </row>
    <row r="388" spans="2:66" ht="12.75">
      <c r="B388" s="1"/>
      <c r="C388" s="2" t="s">
        <v>179</v>
      </c>
      <c r="D388" s="74">
        <v>1990</v>
      </c>
      <c r="E388" s="74" t="s">
        <v>22</v>
      </c>
      <c r="I388" s="53">
        <v>76.1</v>
      </c>
      <c r="J388" s="53">
        <v>59.4</v>
      </c>
      <c r="K388" s="53">
        <v>111.7</v>
      </c>
      <c r="L388" s="53">
        <v>67</v>
      </c>
      <c r="X388" s="53">
        <v>99.9</v>
      </c>
      <c r="AB388" s="53">
        <v>70.9</v>
      </c>
      <c r="AC388" s="53">
        <v>67.1</v>
      </c>
      <c r="AU388" s="54">
        <v>78.850025</v>
      </c>
      <c r="AV388" s="54">
        <v>72.382143</v>
      </c>
      <c r="AW388" s="54">
        <v>41.132824</v>
      </c>
      <c r="AX388" s="54">
        <v>47.310015</v>
      </c>
      <c r="BN388" s="53">
        <v>96.5</v>
      </c>
    </row>
    <row r="389" spans="2:66" ht="12.75">
      <c r="B389" s="1"/>
      <c r="C389" s="2" t="s">
        <v>179</v>
      </c>
      <c r="D389" s="74">
        <v>1990</v>
      </c>
      <c r="E389" s="74" t="s">
        <v>23</v>
      </c>
      <c r="I389" s="53">
        <v>71</v>
      </c>
      <c r="J389" s="53">
        <v>68.3</v>
      </c>
      <c r="K389" s="53">
        <v>123.1</v>
      </c>
      <c r="L389" s="53">
        <v>68.4</v>
      </c>
      <c r="X389" s="53">
        <v>99.5</v>
      </c>
      <c r="AB389" s="53">
        <v>69.4</v>
      </c>
      <c r="AC389" s="53">
        <v>73</v>
      </c>
      <c r="AU389" s="54">
        <v>81.393574</v>
      </c>
      <c r="AV389" s="54">
        <v>73.762927</v>
      </c>
      <c r="AW389" s="54">
        <v>41.205497</v>
      </c>
      <c r="AX389" s="54">
        <v>47.310015</v>
      </c>
      <c r="BN389" s="53">
        <v>94.5</v>
      </c>
    </row>
    <row r="390" spans="2:66" ht="12.75">
      <c r="B390" s="1"/>
      <c r="C390" s="2" t="s">
        <v>179</v>
      </c>
      <c r="D390" s="74">
        <v>1991</v>
      </c>
      <c r="E390" s="74" t="s">
        <v>12</v>
      </c>
      <c r="I390" s="53">
        <v>63.2</v>
      </c>
      <c r="J390" s="53">
        <v>73.3</v>
      </c>
      <c r="K390" s="53">
        <v>112.1</v>
      </c>
      <c r="L390" s="53">
        <v>78.4</v>
      </c>
      <c r="X390" s="53">
        <v>99.5</v>
      </c>
      <c r="AB390" s="53">
        <v>67.7</v>
      </c>
      <c r="AC390" s="53">
        <v>69</v>
      </c>
      <c r="AU390" s="54">
        <v>82.847031</v>
      </c>
      <c r="AV390" s="54">
        <v>73.762927</v>
      </c>
      <c r="AW390" s="54">
        <v>38.879966</v>
      </c>
      <c r="AX390" s="54">
        <v>38.879966</v>
      </c>
      <c r="BN390" s="53">
        <v>92.1</v>
      </c>
    </row>
    <row r="391" spans="2:66" ht="12.75">
      <c r="B391" s="1"/>
      <c r="C391" s="2" t="s">
        <v>179</v>
      </c>
      <c r="D391" s="74">
        <v>1991</v>
      </c>
      <c r="E391" s="74" t="s">
        <v>13</v>
      </c>
      <c r="I391" s="53">
        <v>59.6</v>
      </c>
      <c r="J391" s="53">
        <v>73.5</v>
      </c>
      <c r="K391" s="53">
        <v>109.6</v>
      </c>
      <c r="L391" s="53">
        <v>80</v>
      </c>
      <c r="X391" s="53">
        <v>99.5</v>
      </c>
      <c r="AB391" s="53">
        <v>65.9</v>
      </c>
      <c r="AC391" s="53">
        <v>67.2</v>
      </c>
      <c r="AU391" s="54">
        <v>82.774358</v>
      </c>
      <c r="AV391" s="54">
        <v>73.617581</v>
      </c>
      <c r="AW391" s="54">
        <v>38.807293</v>
      </c>
      <c r="AX391" s="54">
        <v>46.946651</v>
      </c>
      <c r="BN391" s="53">
        <v>90.2</v>
      </c>
    </row>
    <row r="392" spans="2:66" ht="12.75">
      <c r="B392" s="1"/>
      <c r="C392" s="2" t="s">
        <v>179</v>
      </c>
      <c r="D392" s="74">
        <v>1991</v>
      </c>
      <c r="E392" s="74" t="s">
        <v>14</v>
      </c>
      <c r="I392" s="53">
        <v>57</v>
      </c>
      <c r="J392" s="53">
        <v>73.6</v>
      </c>
      <c r="K392" s="53">
        <v>110</v>
      </c>
      <c r="L392" s="53">
        <v>68.8</v>
      </c>
      <c r="X392" s="53">
        <v>99.4</v>
      </c>
      <c r="AB392" s="53">
        <v>67</v>
      </c>
      <c r="AC392" s="53">
        <v>59</v>
      </c>
      <c r="AU392" s="54">
        <v>82.338321</v>
      </c>
      <c r="AV392" s="54">
        <v>73.690254</v>
      </c>
      <c r="AW392" s="54">
        <v>38.952639</v>
      </c>
      <c r="AX392" s="54">
        <v>47.237342</v>
      </c>
      <c r="BN392" s="53">
        <v>89</v>
      </c>
    </row>
    <row r="393" spans="2:66" ht="12.75">
      <c r="B393" s="1"/>
      <c r="C393" s="2" t="s">
        <v>179</v>
      </c>
      <c r="D393" s="74">
        <v>1991</v>
      </c>
      <c r="E393" s="74" t="s">
        <v>15</v>
      </c>
      <c r="I393" s="53">
        <v>51.8</v>
      </c>
      <c r="J393" s="53">
        <v>69.5</v>
      </c>
      <c r="K393" s="53">
        <v>105.7</v>
      </c>
      <c r="L393" s="53">
        <v>68.8</v>
      </c>
      <c r="X393" s="53">
        <v>99.4</v>
      </c>
      <c r="AB393" s="53">
        <v>67.7</v>
      </c>
      <c r="AC393" s="53">
        <v>59.5</v>
      </c>
      <c r="AU393" s="54">
        <v>81.393574</v>
      </c>
      <c r="AV393" s="54">
        <v>73.544908</v>
      </c>
      <c r="AW393" s="54">
        <v>38.734621</v>
      </c>
      <c r="AX393" s="54">
        <v>46.801305</v>
      </c>
      <c r="BN393" s="53">
        <v>87.6</v>
      </c>
    </row>
    <row r="394" spans="2:66" ht="12.75">
      <c r="B394" s="1"/>
      <c r="C394" s="2" t="s">
        <v>179</v>
      </c>
      <c r="D394" s="74">
        <v>1991</v>
      </c>
      <c r="E394" s="74" t="s">
        <v>16</v>
      </c>
      <c r="I394" s="53">
        <v>47.9</v>
      </c>
      <c r="J394" s="53">
        <v>65.1</v>
      </c>
      <c r="K394" s="53">
        <v>105.2</v>
      </c>
      <c r="L394" s="53">
        <v>65.1</v>
      </c>
      <c r="X394" s="53">
        <v>99.4</v>
      </c>
      <c r="AB394" s="53">
        <v>67</v>
      </c>
      <c r="AC394" s="53">
        <v>54.6</v>
      </c>
      <c r="AU394" s="54">
        <v>82.410994</v>
      </c>
      <c r="AV394" s="54">
        <v>73.254217</v>
      </c>
      <c r="AW394" s="54">
        <v>38.879966</v>
      </c>
      <c r="AX394" s="54">
        <v>47.091997</v>
      </c>
      <c r="BN394" s="53">
        <v>86.8</v>
      </c>
    </row>
    <row r="395" spans="2:66" ht="12.75">
      <c r="B395" s="1"/>
      <c r="C395" s="2" t="s">
        <v>179</v>
      </c>
      <c r="D395" s="74">
        <v>1991</v>
      </c>
      <c r="E395" s="74" t="s">
        <v>17</v>
      </c>
      <c r="I395" s="53">
        <v>44.9</v>
      </c>
      <c r="J395" s="53">
        <v>59.1</v>
      </c>
      <c r="K395" s="53">
        <v>84.2</v>
      </c>
      <c r="L395" s="53">
        <v>65.9</v>
      </c>
      <c r="X395" s="53">
        <v>99.4</v>
      </c>
      <c r="AB395" s="53">
        <v>67.3</v>
      </c>
      <c r="AC395" s="53">
        <v>56.4</v>
      </c>
      <c r="AU395" s="54">
        <v>81.611593</v>
      </c>
      <c r="AV395" s="54">
        <v>72.018779</v>
      </c>
      <c r="AW395" s="54">
        <v>39.097985</v>
      </c>
      <c r="AX395" s="54">
        <v>47.164669</v>
      </c>
      <c r="BN395" s="53">
        <v>86.5</v>
      </c>
    </row>
    <row r="396" spans="2:66" ht="12.75">
      <c r="B396" s="1"/>
      <c r="C396" s="2" t="s">
        <v>179</v>
      </c>
      <c r="D396" s="74">
        <v>1991</v>
      </c>
      <c r="E396" s="74" t="s">
        <v>18</v>
      </c>
      <c r="I396" s="53">
        <v>44.2</v>
      </c>
      <c r="J396" s="53">
        <v>55.8</v>
      </c>
      <c r="K396" s="53">
        <v>81.8</v>
      </c>
      <c r="L396" s="53">
        <v>65.6</v>
      </c>
      <c r="X396" s="53">
        <v>99.4</v>
      </c>
      <c r="AB396" s="53">
        <v>67.1</v>
      </c>
      <c r="AC396" s="53">
        <v>59.4</v>
      </c>
      <c r="AU396" s="54">
        <v>81.611593</v>
      </c>
      <c r="AV396" s="54">
        <v>73.544908</v>
      </c>
      <c r="AW396" s="54">
        <v>39.025312</v>
      </c>
      <c r="AX396" s="54">
        <v>46.65596</v>
      </c>
      <c r="BN396" s="53">
        <v>85.9</v>
      </c>
    </row>
    <row r="397" spans="2:66" ht="12.75">
      <c r="B397" s="1"/>
      <c r="C397" s="2" t="s">
        <v>179</v>
      </c>
      <c r="D397" s="74">
        <v>1991</v>
      </c>
      <c r="E397" s="74" t="s">
        <v>19</v>
      </c>
      <c r="I397" s="53">
        <v>43.6</v>
      </c>
      <c r="J397" s="53">
        <v>55.9</v>
      </c>
      <c r="K397" s="53">
        <v>92.5</v>
      </c>
      <c r="L397" s="53">
        <v>63.1</v>
      </c>
      <c r="X397" s="53">
        <v>99.5</v>
      </c>
      <c r="AB397" s="53">
        <v>65.5</v>
      </c>
      <c r="AC397" s="53">
        <v>56.4</v>
      </c>
      <c r="AU397" s="54">
        <v>83.065049</v>
      </c>
      <c r="AV397" s="54">
        <v>75.65242</v>
      </c>
      <c r="AW397" s="54">
        <v>38.661948</v>
      </c>
      <c r="AX397" s="54">
        <v>46.65596</v>
      </c>
      <c r="BN397" s="53">
        <v>85.9</v>
      </c>
    </row>
    <row r="398" spans="2:66" ht="12.75">
      <c r="B398" s="1"/>
      <c r="C398" s="2" t="s">
        <v>179</v>
      </c>
      <c r="D398" s="74">
        <v>1991</v>
      </c>
      <c r="E398" s="74" t="s">
        <v>20</v>
      </c>
      <c r="I398" s="53">
        <v>45.9</v>
      </c>
      <c r="J398" s="53">
        <v>50.3</v>
      </c>
      <c r="K398" s="53">
        <v>75.2</v>
      </c>
      <c r="L398" s="53">
        <v>55.7</v>
      </c>
      <c r="X398" s="53">
        <v>99.8</v>
      </c>
      <c r="AB398" s="53">
        <v>63.5</v>
      </c>
      <c r="AC398" s="53">
        <v>52.6</v>
      </c>
      <c r="AU398" s="54">
        <v>82.192975</v>
      </c>
      <c r="AV398" s="54">
        <v>72.672834</v>
      </c>
      <c r="AW398" s="54">
        <v>38.443929</v>
      </c>
      <c r="AX398" s="54">
        <v>46.074577</v>
      </c>
      <c r="BN398" s="53">
        <v>85.4</v>
      </c>
    </row>
    <row r="399" spans="2:66" ht="12.75">
      <c r="B399" s="1"/>
      <c r="C399" s="2" t="s">
        <v>179</v>
      </c>
      <c r="D399" s="74">
        <v>1991</v>
      </c>
      <c r="E399" s="74" t="s">
        <v>21</v>
      </c>
      <c r="I399" s="53">
        <v>46.8</v>
      </c>
      <c r="J399" s="53">
        <v>55</v>
      </c>
      <c r="K399" s="53">
        <v>87.3</v>
      </c>
      <c r="L399" s="53">
        <v>52.8</v>
      </c>
      <c r="X399" s="53">
        <v>99.4</v>
      </c>
      <c r="AB399" s="53">
        <v>61.5</v>
      </c>
      <c r="AC399" s="53">
        <v>55.8</v>
      </c>
      <c r="AU399" s="54">
        <v>83.791778</v>
      </c>
      <c r="AV399" s="54">
        <v>72.963526</v>
      </c>
      <c r="AW399" s="54">
        <v>38.080565</v>
      </c>
      <c r="AX399" s="54">
        <v>46.219923</v>
      </c>
      <c r="BN399" s="53">
        <v>85.1</v>
      </c>
    </row>
    <row r="400" spans="2:66" ht="12.75">
      <c r="B400" s="1"/>
      <c r="C400" s="2" t="s">
        <v>179</v>
      </c>
      <c r="D400" s="74">
        <v>1991</v>
      </c>
      <c r="E400" s="74" t="s">
        <v>22</v>
      </c>
      <c r="I400" s="53">
        <v>47.1</v>
      </c>
      <c r="J400" s="53">
        <v>57.7</v>
      </c>
      <c r="K400" s="53">
        <v>68.2</v>
      </c>
      <c r="L400" s="53">
        <v>54.2</v>
      </c>
      <c r="X400" s="53">
        <v>99.3</v>
      </c>
      <c r="AB400" s="53">
        <v>60.3</v>
      </c>
      <c r="AC400" s="53">
        <v>50.7</v>
      </c>
      <c r="AU400" s="54">
        <v>82.192975</v>
      </c>
      <c r="AV400" s="54">
        <v>72.600161</v>
      </c>
      <c r="AW400" s="54">
        <v>37.935219</v>
      </c>
      <c r="AX400" s="54">
        <v>45.783886</v>
      </c>
      <c r="BN400" s="53">
        <v>84.3</v>
      </c>
    </row>
    <row r="401" spans="2:66" ht="12.75">
      <c r="B401" s="1"/>
      <c r="C401" s="2" t="s">
        <v>179</v>
      </c>
      <c r="D401" s="74">
        <v>1991</v>
      </c>
      <c r="E401" s="74" t="s">
        <v>23</v>
      </c>
      <c r="I401" s="53">
        <v>54.2</v>
      </c>
      <c r="J401" s="53">
        <v>65.2</v>
      </c>
      <c r="K401" s="53">
        <v>85.6</v>
      </c>
      <c r="L401" s="53">
        <v>51.8</v>
      </c>
      <c r="X401" s="53">
        <v>99.1</v>
      </c>
      <c r="AB401" s="53">
        <v>58.6</v>
      </c>
      <c r="AC401" s="53">
        <v>65.3</v>
      </c>
      <c r="AU401" s="54">
        <v>82.847031</v>
      </c>
      <c r="AV401" s="54">
        <v>72.672834</v>
      </c>
      <c r="AW401" s="54">
        <v>38.007892</v>
      </c>
      <c r="AX401" s="54">
        <v>45.929231</v>
      </c>
      <c r="BN401" s="53">
        <v>83.7</v>
      </c>
    </row>
    <row r="402" spans="2:66" ht="12.75">
      <c r="B402" s="1"/>
      <c r="C402" s="2" t="s">
        <v>179</v>
      </c>
      <c r="D402" s="74">
        <v>1992</v>
      </c>
      <c r="E402" s="74" t="s">
        <v>12</v>
      </c>
      <c r="I402" s="53">
        <v>54.2</v>
      </c>
      <c r="J402" s="53">
        <v>72.7</v>
      </c>
      <c r="K402" s="53">
        <v>115.9</v>
      </c>
      <c r="L402" s="53">
        <v>53.4</v>
      </c>
      <c r="X402" s="53">
        <v>99.2</v>
      </c>
      <c r="AB402" s="53">
        <v>58.7</v>
      </c>
      <c r="AC402" s="53">
        <v>53</v>
      </c>
      <c r="AU402" s="54">
        <v>82.04763</v>
      </c>
      <c r="AV402" s="54">
        <v>72.963526</v>
      </c>
      <c r="AW402" s="54">
        <v>37.862547</v>
      </c>
      <c r="AX402" s="54">
        <v>45.565867</v>
      </c>
      <c r="BN402" s="53">
        <v>83.1</v>
      </c>
    </row>
    <row r="403" spans="2:66" ht="12.75">
      <c r="B403" s="1"/>
      <c r="C403" s="2" t="s">
        <v>179</v>
      </c>
      <c r="D403" s="74">
        <v>1992</v>
      </c>
      <c r="E403" s="74" t="s">
        <v>13</v>
      </c>
      <c r="I403" s="53">
        <v>60.4</v>
      </c>
      <c r="J403" s="53">
        <v>79.1</v>
      </c>
      <c r="K403" s="53">
        <v>132.3</v>
      </c>
      <c r="L403" s="53">
        <v>67.5</v>
      </c>
      <c r="X403" s="53">
        <v>99.5</v>
      </c>
      <c r="AB403" s="53">
        <v>60.1</v>
      </c>
      <c r="AC403" s="53">
        <v>60.7</v>
      </c>
      <c r="AU403" s="54">
        <v>81.53892</v>
      </c>
      <c r="AV403" s="54">
        <v>73.036198</v>
      </c>
      <c r="AW403" s="54">
        <v>36.045726</v>
      </c>
      <c r="AX403" s="54">
        <v>44.693793</v>
      </c>
      <c r="BN403" s="53">
        <v>82.5</v>
      </c>
    </row>
    <row r="404" spans="2:66" ht="12.75">
      <c r="B404" s="1"/>
      <c r="C404" s="2" t="s">
        <v>179</v>
      </c>
      <c r="D404" s="74">
        <v>1992</v>
      </c>
      <c r="E404" s="74" t="s">
        <v>14</v>
      </c>
      <c r="I404" s="53">
        <v>64.9</v>
      </c>
      <c r="J404" s="53">
        <v>77.9</v>
      </c>
      <c r="K404" s="53">
        <v>134.8</v>
      </c>
      <c r="L404" s="53">
        <v>73.3</v>
      </c>
      <c r="X404" s="53">
        <v>99.7</v>
      </c>
      <c r="AB404" s="53">
        <v>61.2</v>
      </c>
      <c r="AC404" s="53">
        <v>58.7</v>
      </c>
      <c r="AU404" s="54">
        <v>82.120303</v>
      </c>
      <c r="AV404" s="54">
        <v>73.181544</v>
      </c>
      <c r="AW404" s="54">
        <v>36.045726</v>
      </c>
      <c r="AX404" s="54">
        <v>44.766466</v>
      </c>
      <c r="BN404" s="53">
        <v>82.1</v>
      </c>
    </row>
    <row r="405" spans="2:66" ht="12.75">
      <c r="B405" s="1"/>
      <c r="C405" s="2" t="s">
        <v>179</v>
      </c>
      <c r="D405" s="74">
        <v>1992</v>
      </c>
      <c r="E405" s="74" t="s">
        <v>15</v>
      </c>
      <c r="I405" s="53">
        <v>68.1</v>
      </c>
      <c r="J405" s="53">
        <v>75.6</v>
      </c>
      <c r="K405" s="53">
        <v>134.6</v>
      </c>
      <c r="L405" s="53">
        <v>65.5</v>
      </c>
      <c r="X405" s="53">
        <v>98.9</v>
      </c>
      <c r="AB405" s="53">
        <v>63.7</v>
      </c>
      <c r="AC405" s="53">
        <v>61.2</v>
      </c>
      <c r="AU405" s="54">
        <v>82.55634</v>
      </c>
      <c r="AV405" s="54">
        <v>73.181544</v>
      </c>
      <c r="AW405" s="54">
        <v>35.537016</v>
      </c>
      <c r="AX405" s="54">
        <v>44.403102</v>
      </c>
      <c r="BN405" s="53">
        <v>82.1</v>
      </c>
    </row>
    <row r="406" spans="2:66" ht="12.75">
      <c r="B406" s="1"/>
      <c r="C406" s="2" t="s">
        <v>179</v>
      </c>
      <c r="D406" s="74">
        <v>1992</v>
      </c>
      <c r="E406" s="74" t="s">
        <v>16</v>
      </c>
      <c r="I406" s="53">
        <v>63.5</v>
      </c>
      <c r="J406" s="53">
        <v>72</v>
      </c>
      <c r="K406" s="53">
        <v>134.6</v>
      </c>
      <c r="L406" s="53">
        <v>64</v>
      </c>
      <c r="X406" s="53">
        <v>99.8</v>
      </c>
      <c r="AB406" s="53">
        <v>63.7</v>
      </c>
      <c r="AC406" s="53">
        <v>66.1</v>
      </c>
      <c r="AU406" s="54">
        <v>82.265648</v>
      </c>
      <c r="AV406" s="54">
        <v>72.745507</v>
      </c>
      <c r="AW406" s="54">
        <v>35.755034</v>
      </c>
      <c r="AX406" s="54">
        <v>43.967065</v>
      </c>
      <c r="BN406" s="53">
        <v>82.4</v>
      </c>
    </row>
    <row r="407" spans="2:66" ht="12.75">
      <c r="B407" s="1"/>
      <c r="C407" s="2" t="s">
        <v>179</v>
      </c>
      <c r="D407" s="74">
        <v>1992</v>
      </c>
      <c r="E407" s="74" t="s">
        <v>17</v>
      </c>
      <c r="I407" s="53">
        <v>66.7</v>
      </c>
      <c r="J407" s="53">
        <v>64.5</v>
      </c>
      <c r="K407" s="53">
        <v>121.4</v>
      </c>
      <c r="L407" s="53">
        <v>63</v>
      </c>
      <c r="X407" s="53">
        <v>100</v>
      </c>
      <c r="AB407" s="53">
        <v>63.5</v>
      </c>
      <c r="AC407" s="53">
        <v>53.2</v>
      </c>
      <c r="AU407" s="54">
        <v>82.992377</v>
      </c>
      <c r="AV407" s="54">
        <v>73.108871</v>
      </c>
      <c r="AW407" s="54">
        <v>36.045726</v>
      </c>
      <c r="AX407" s="54">
        <v>44.11241</v>
      </c>
      <c r="BN407" s="53">
        <v>82.8</v>
      </c>
    </row>
    <row r="408" spans="2:66" ht="12.75">
      <c r="B408" s="1"/>
      <c r="C408" s="2" t="s">
        <v>179</v>
      </c>
      <c r="D408" s="74">
        <v>1992</v>
      </c>
      <c r="E408" s="74" t="s">
        <v>18</v>
      </c>
      <c r="I408" s="53">
        <v>66</v>
      </c>
      <c r="J408" s="53">
        <v>61.9</v>
      </c>
      <c r="K408" s="53">
        <v>115.9</v>
      </c>
      <c r="L408" s="53">
        <v>62.4</v>
      </c>
      <c r="X408" s="53">
        <v>99.5</v>
      </c>
      <c r="AB408" s="53">
        <v>64.2</v>
      </c>
      <c r="AC408" s="53">
        <v>55.3</v>
      </c>
      <c r="AU408" s="54">
        <v>81.611593</v>
      </c>
      <c r="AV408" s="54">
        <v>72.745507</v>
      </c>
      <c r="AW408" s="54">
        <v>36.481763</v>
      </c>
      <c r="AX408" s="54">
        <v>43.821719</v>
      </c>
      <c r="BN408" s="53">
        <v>83.2</v>
      </c>
    </row>
    <row r="409" spans="2:66" ht="12.75">
      <c r="B409" s="1"/>
      <c r="C409" s="2" t="s">
        <v>179</v>
      </c>
      <c r="D409" s="74">
        <v>1992</v>
      </c>
      <c r="E409" s="74" t="s">
        <v>19</v>
      </c>
      <c r="I409" s="53">
        <v>66.9</v>
      </c>
      <c r="J409" s="53">
        <v>68.1</v>
      </c>
      <c r="K409" s="53">
        <v>107.9</v>
      </c>
      <c r="L409" s="53">
        <v>60</v>
      </c>
      <c r="X409" s="53">
        <v>100.7</v>
      </c>
      <c r="AB409" s="53">
        <v>62.9</v>
      </c>
      <c r="AC409" s="53">
        <v>52.9</v>
      </c>
      <c r="AU409" s="54">
        <v>80.5215</v>
      </c>
      <c r="AV409" s="54">
        <v>71.364723</v>
      </c>
      <c r="AW409" s="54">
        <v>36.336417</v>
      </c>
      <c r="AX409" s="54">
        <v>44.039738</v>
      </c>
      <c r="BN409" s="53">
        <v>83.5</v>
      </c>
    </row>
    <row r="410" spans="2:66" ht="12.75">
      <c r="B410" s="1"/>
      <c r="C410" s="2" t="s">
        <v>179</v>
      </c>
      <c r="D410" s="74">
        <v>1992</v>
      </c>
      <c r="E410" s="74" t="s">
        <v>20</v>
      </c>
      <c r="I410" s="53">
        <v>65.9</v>
      </c>
      <c r="J410" s="53">
        <v>64</v>
      </c>
      <c r="K410" s="53">
        <v>115</v>
      </c>
      <c r="L410" s="53">
        <v>64.3</v>
      </c>
      <c r="X410" s="53">
        <v>99.2</v>
      </c>
      <c r="AB410" s="53">
        <v>60.8</v>
      </c>
      <c r="AC410" s="53">
        <v>54.8</v>
      </c>
      <c r="AU410" s="54">
        <v>76.815186</v>
      </c>
      <c r="AV410" s="54">
        <v>70.928686</v>
      </c>
      <c r="AW410" s="54">
        <v>35.609689</v>
      </c>
      <c r="AX410" s="54">
        <v>43.531028</v>
      </c>
      <c r="BN410" s="53">
        <v>83.6</v>
      </c>
    </row>
    <row r="411" spans="2:66" ht="12.75">
      <c r="B411" s="1"/>
      <c r="C411" s="2" t="s">
        <v>179</v>
      </c>
      <c r="D411" s="74">
        <v>1992</v>
      </c>
      <c r="E411" s="74" t="s">
        <v>21</v>
      </c>
      <c r="I411" s="53">
        <v>63.1</v>
      </c>
      <c r="J411" s="53">
        <v>66.5</v>
      </c>
      <c r="K411" s="53">
        <v>111.9</v>
      </c>
      <c r="L411" s="53">
        <v>51.8</v>
      </c>
      <c r="X411" s="53">
        <v>98.1</v>
      </c>
      <c r="AB411" s="53">
        <v>59.6</v>
      </c>
      <c r="AC411" s="53">
        <v>63</v>
      </c>
      <c r="AU411" s="54">
        <v>75.725093</v>
      </c>
      <c r="AV411" s="54">
        <v>70.201958</v>
      </c>
      <c r="AW411" s="54">
        <v>35.173652</v>
      </c>
      <c r="AX411" s="54">
        <v>41.714207</v>
      </c>
      <c r="BN411" s="53">
        <v>83.1</v>
      </c>
    </row>
    <row r="412" spans="2:66" ht="12.75">
      <c r="B412" s="1"/>
      <c r="C412" s="2" t="s">
        <v>179</v>
      </c>
      <c r="D412" s="74">
        <v>1992</v>
      </c>
      <c r="E412" s="74" t="s">
        <v>22</v>
      </c>
      <c r="I412" s="53">
        <v>65.6</v>
      </c>
      <c r="J412" s="53">
        <v>59.6</v>
      </c>
      <c r="K412" s="53">
        <v>102</v>
      </c>
      <c r="L412" s="53">
        <v>53.8</v>
      </c>
      <c r="X412" s="53">
        <v>97.4</v>
      </c>
      <c r="AB412" s="53">
        <v>58.7</v>
      </c>
      <c r="AC412" s="53">
        <v>47.9</v>
      </c>
      <c r="AU412" s="54">
        <v>73.8356</v>
      </c>
      <c r="AV412" s="54">
        <v>69.911266</v>
      </c>
      <c r="AW412" s="54">
        <v>34.519596</v>
      </c>
      <c r="AX412" s="54">
        <v>41.78688</v>
      </c>
      <c r="BN412" s="53">
        <v>82.1</v>
      </c>
    </row>
    <row r="413" spans="2:66" ht="12.75">
      <c r="B413" s="1"/>
      <c r="C413" s="2" t="s">
        <v>179</v>
      </c>
      <c r="D413" s="74">
        <v>1992</v>
      </c>
      <c r="E413" s="74" t="s">
        <v>23</v>
      </c>
      <c r="I413" s="53">
        <v>65.6</v>
      </c>
      <c r="J413" s="53">
        <v>69.9</v>
      </c>
      <c r="K413" s="53">
        <v>123.1</v>
      </c>
      <c r="L413" s="53">
        <v>69.4</v>
      </c>
      <c r="X413" s="53">
        <v>96.9</v>
      </c>
      <c r="AB413" s="53">
        <v>56.7</v>
      </c>
      <c r="AC413" s="53">
        <v>50.1</v>
      </c>
      <c r="AU413" s="54">
        <v>72.600161</v>
      </c>
      <c r="AV413" s="54">
        <v>70.78334</v>
      </c>
      <c r="AW413" s="54">
        <v>33.792868</v>
      </c>
      <c r="AX413" s="54">
        <v>41.060151</v>
      </c>
      <c r="BN413" s="53">
        <v>81.3</v>
      </c>
    </row>
    <row r="414" spans="2:66" ht="12.75">
      <c r="B414" s="1"/>
      <c r="C414" s="2" t="s">
        <v>179</v>
      </c>
      <c r="D414" s="74">
        <v>1993</v>
      </c>
      <c r="E414" s="74" t="s">
        <v>12</v>
      </c>
      <c r="I414" s="53">
        <v>63.9</v>
      </c>
      <c r="J414" s="53">
        <v>72.1</v>
      </c>
      <c r="K414" s="53">
        <v>123</v>
      </c>
      <c r="L414" s="53">
        <v>66.1</v>
      </c>
      <c r="X414" s="53">
        <v>96.4</v>
      </c>
      <c r="AB414" s="53">
        <v>52.4</v>
      </c>
      <c r="AC414" s="53">
        <v>45.8</v>
      </c>
      <c r="AU414" s="54">
        <v>71.001359</v>
      </c>
      <c r="AV414" s="54">
        <v>70.928686</v>
      </c>
      <c r="AW414" s="54">
        <v>31.903374</v>
      </c>
      <c r="AX414" s="54">
        <v>39.897386</v>
      </c>
      <c r="BN414" s="53">
        <v>80.4</v>
      </c>
    </row>
    <row r="415" spans="2:66" ht="12.75">
      <c r="B415" s="1"/>
      <c r="C415" s="2" t="s">
        <v>179</v>
      </c>
      <c r="D415" s="74">
        <v>1993</v>
      </c>
      <c r="E415" s="74" t="s">
        <v>13</v>
      </c>
      <c r="I415" s="53">
        <v>60.6</v>
      </c>
      <c r="J415" s="53">
        <v>74.2</v>
      </c>
      <c r="K415" s="53">
        <v>125.6</v>
      </c>
      <c r="L415" s="53">
        <v>72.5</v>
      </c>
      <c r="X415" s="53">
        <v>96.7</v>
      </c>
      <c r="AB415" s="53">
        <v>49.3</v>
      </c>
      <c r="AC415" s="53">
        <v>48.3</v>
      </c>
      <c r="AU415" s="54">
        <v>67.658409</v>
      </c>
      <c r="AV415" s="54">
        <v>69.547902</v>
      </c>
      <c r="AW415" s="54">
        <v>31.54001</v>
      </c>
      <c r="AX415" s="54">
        <v>40.042732</v>
      </c>
      <c r="BN415" s="53">
        <v>79.3</v>
      </c>
    </row>
    <row r="416" spans="2:66" ht="12.75">
      <c r="B416" s="1"/>
      <c r="C416" s="2" t="s">
        <v>179</v>
      </c>
      <c r="D416" s="74">
        <v>1993</v>
      </c>
      <c r="E416" s="74" t="s">
        <v>14</v>
      </c>
      <c r="I416" s="53">
        <v>58.2</v>
      </c>
      <c r="J416" s="53">
        <v>71.9</v>
      </c>
      <c r="K416" s="53">
        <v>121.9</v>
      </c>
      <c r="L416" s="53">
        <v>74.8</v>
      </c>
      <c r="X416" s="53">
        <v>95.2</v>
      </c>
      <c r="AB416" s="53">
        <v>48.6</v>
      </c>
      <c r="AC416" s="53">
        <v>46.5</v>
      </c>
      <c r="AU416" s="54">
        <v>64.242785</v>
      </c>
      <c r="AV416" s="54">
        <v>68.748501</v>
      </c>
      <c r="AW416" s="54">
        <v>31.321992</v>
      </c>
      <c r="AX416" s="54">
        <v>39.75204</v>
      </c>
      <c r="BN416" s="53">
        <v>78.5</v>
      </c>
    </row>
    <row r="417" spans="2:66" ht="12.75">
      <c r="B417" s="1"/>
      <c r="C417" s="2" t="s">
        <v>179</v>
      </c>
      <c r="D417" s="74">
        <v>1993</v>
      </c>
      <c r="E417" s="74" t="s">
        <v>15</v>
      </c>
      <c r="I417" s="53">
        <v>57</v>
      </c>
      <c r="J417" s="53">
        <v>69.6</v>
      </c>
      <c r="K417" s="53">
        <v>122</v>
      </c>
      <c r="L417" s="53">
        <v>69.3</v>
      </c>
      <c r="X417" s="53">
        <v>95.2</v>
      </c>
      <c r="AB417" s="53">
        <v>49</v>
      </c>
      <c r="AC417" s="53">
        <v>39.9</v>
      </c>
      <c r="AU417" s="54">
        <v>61.045181</v>
      </c>
      <c r="AV417" s="54">
        <v>60.754489</v>
      </c>
      <c r="AW417" s="54">
        <v>29.723189</v>
      </c>
      <c r="AX417" s="54">
        <v>37.063145</v>
      </c>
      <c r="BN417" s="53">
        <v>78.1</v>
      </c>
    </row>
    <row r="418" spans="2:66" ht="12.75">
      <c r="B418" s="1"/>
      <c r="C418" s="2" t="s">
        <v>179</v>
      </c>
      <c r="D418" s="74">
        <v>1993</v>
      </c>
      <c r="E418" s="74" t="s">
        <v>16</v>
      </c>
      <c r="I418" s="53">
        <v>53.8</v>
      </c>
      <c r="J418" s="53">
        <v>60.5</v>
      </c>
      <c r="K418" s="53">
        <v>116.2</v>
      </c>
      <c r="L418" s="53">
        <v>66.3</v>
      </c>
      <c r="X418" s="53">
        <v>95.2</v>
      </c>
      <c r="AB418" s="53">
        <v>49.3</v>
      </c>
      <c r="AC418" s="53">
        <v>41.9</v>
      </c>
      <c r="AU418" s="54">
        <v>59.519051</v>
      </c>
      <c r="AV418" s="54">
        <v>60.24578</v>
      </c>
      <c r="AW418" s="54">
        <v>29.287152</v>
      </c>
      <c r="AX418" s="54">
        <v>36.699781</v>
      </c>
      <c r="BN418" s="53">
        <v>78.1</v>
      </c>
    </row>
    <row r="419" spans="2:66" ht="12.75">
      <c r="B419" s="1"/>
      <c r="C419" s="2" t="s">
        <v>179</v>
      </c>
      <c r="D419" s="74">
        <v>1993</v>
      </c>
      <c r="E419" s="74" t="s">
        <v>17</v>
      </c>
      <c r="I419" s="53">
        <v>50.9</v>
      </c>
      <c r="J419" s="53">
        <v>53.3</v>
      </c>
      <c r="K419" s="53">
        <v>107.6</v>
      </c>
      <c r="L419" s="53">
        <v>61.3</v>
      </c>
      <c r="X419" s="53">
        <v>94.5</v>
      </c>
      <c r="AB419" s="53">
        <v>49.3</v>
      </c>
      <c r="AC419" s="53">
        <v>47.3</v>
      </c>
      <c r="AU419" s="54">
        <v>59.591724</v>
      </c>
      <c r="AV419" s="54">
        <v>60.24578</v>
      </c>
      <c r="AW419" s="54">
        <v>28.633097</v>
      </c>
      <c r="AX419" s="54">
        <v>36.118399</v>
      </c>
      <c r="BN419" s="53">
        <v>77.8</v>
      </c>
    </row>
    <row r="420" spans="2:66" ht="12.75">
      <c r="B420" s="1"/>
      <c r="C420" s="2" t="s">
        <v>179</v>
      </c>
      <c r="D420" s="74">
        <v>1993</v>
      </c>
      <c r="E420" s="74" t="s">
        <v>18</v>
      </c>
      <c r="I420" s="53">
        <v>51.2</v>
      </c>
      <c r="J420" s="53">
        <v>53.7</v>
      </c>
      <c r="K420" s="53">
        <v>105.6</v>
      </c>
      <c r="L420" s="53">
        <v>66.3</v>
      </c>
      <c r="X420" s="53">
        <v>94.4</v>
      </c>
      <c r="AB420" s="53">
        <v>48.4</v>
      </c>
      <c r="AC420" s="53">
        <v>39.9</v>
      </c>
      <c r="AU420" s="54">
        <v>59.083014</v>
      </c>
      <c r="AV420" s="54">
        <v>63.370711</v>
      </c>
      <c r="AW420" s="54">
        <v>28.560424</v>
      </c>
      <c r="AX420" s="54">
        <v>36.118399</v>
      </c>
      <c r="BN420" s="53">
        <v>77.6</v>
      </c>
    </row>
    <row r="421" spans="2:66" ht="12.75">
      <c r="B421" s="1"/>
      <c r="C421" s="2" t="s">
        <v>179</v>
      </c>
      <c r="D421" s="74">
        <v>1993</v>
      </c>
      <c r="E421" s="74" t="s">
        <v>19</v>
      </c>
      <c r="I421" s="53">
        <v>51.6</v>
      </c>
      <c r="J421" s="53">
        <v>57</v>
      </c>
      <c r="K421" s="53">
        <v>108.6</v>
      </c>
      <c r="L421" s="53">
        <v>65.5</v>
      </c>
      <c r="X421" s="53">
        <v>95.6</v>
      </c>
      <c r="AB421" s="53">
        <v>46.8</v>
      </c>
      <c r="AC421" s="53">
        <v>42.2</v>
      </c>
      <c r="AU421" s="54">
        <v>59.446378</v>
      </c>
      <c r="AV421" s="54">
        <v>63.370711</v>
      </c>
      <c r="AW421" s="54">
        <v>28.051714</v>
      </c>
      <c r="AX421" s="54">
        <v>35.173652</v>
      </c>
      <c r="BN421" s="53">
        <v>77.4</v>
      </c>
    </row>
    <row r="422" spans="2:66" ht="12.75">
      <c r="B422" s="1"/>
      <c r="C422" s="2" t="s">
        <v>179</v>
      </c>
      <c r="D422" s="74">
        <v>1993</v>
      </c>
      <c r="E422" s="74" t="s">
        <v>20</v>
      </c>
      <c r="I422" s="53">
        <v>51</v>
      </c>
      <c r="J422" s="53">
        <v>54.5</v>
      </c>
      <c r="K422" s="53">
        <v>102</v>
      </c>
      <c r="L422" s="53">
        <v>67</v>
      </c>
      <c r="X422" s="53">
        <v>94.9</v>
      </c>
      <c r="AB422" s="53">
        <v>44.5</v>
      </c>
      <c r="AC422" s="53">
        <v>41.5</v>
      </c>
      <c r="AU422" s="54">
        <v>59.73707</v>
      </c>
      <c r="AV422" s="54">
        <v>63.370711</v>
      </c>
      <c r="AW422" s="54">
        <v>28.487751</v>
      </c>
      <c r="AX422" s="54">
        <v>35.173652</v>
      </c>
      <c r="BN422" s="53">
        <v>77.1</v>
      </c>
    </row>
    <row r="423" spans="2:66" ht="12.75">
      <c r="B423" s="1"/>
      <c r="C423" s="2" t="s">
        <v>179</v>
      </c>
      <c r="D423" s="74">
        <v>1993</v>
      </c>
      <c r="E423" s="74" t="s">
        <v>21</v>
      </c>
      <c r="I423" s="53">
        <v>52.6</v>
      </c>
      <c r="J423" s="53">
        <v>60</v>
      </c>
      <c r="K423" s="53">
        <v>118.1</v>
      </c>
      <c r="L423" s="53">
        <v>50.6</v>
      </c>
      <c r="X423" s="53">
        <v>94.2</v>
      </c>
      <c r="AB423" s="53">
        <v>43.8</v>
      </c>
      <c r="AC423" s="53">
        <v>38.1</v>
      </c>
      <c r="AU423" s="54">
        <v>62.353292</v>
      </c>
      <c r="AV423" s="54">
        <v>64.315458</v>
      </c>
      <c r="AW423" s="54">
        <v>28.633097</v>
      </c>
      <c r="AX423" s="54">
        <v>35.464343</v>
      </c>
      <c r="BN423" s="53">
        <v>76.8</v>
      </c>
    </row>
    <row r="424" spans="2:66" ht="12.75">
      <c r="B424" s="1"/>
      <c r="C424" s="2" t="s">
        <v>179</v>
      </c>
      <c r="D424" s="74">
        <v>1993</v>
      </c>
      <c r="E424" s="74" t="s">
        <v>22</v>
      </c>
      <c r="I424" s="53">
        <v>56.8</v>
      </c>
      <c r="J424" s="53">
        <v>57.1</v>
      </c>
      <c r="K424" s="53">
        <v>99.7</v>
      </c>
      <c r="L424" s="53">
        <v>59.8</v>
      </c>
      <c r="X424" s="53">
        <v>94</v>
      </c>
      <c r="AB424" s="53">
        <v>44.3</v>
      </c>
      <c r="AC424" s="53">
        <v>37.4</v>
      </c>
      <c r="AU424" s="54">
        <v>62.789329</v>
      </c>
      <c r="AV424" s="54">
        <v>69.257211</v>
      </c>
      <c r="AW424" s="54">
        <v>27.68835</v>
      </c>
      <c r="AX424" s="54">
        <v>34.955633</v>
      </c>
      <c r="BN424" s="53">
        <v>76.7</v>
      </c>
    </row>
    <row r="425" spans="2:66" ht="12.75">
      <c r="B425" s="1"/>
      <c r="C425" s="2" t="s">
        <v>179</v>
      </c>
      <c r="D425" s="74">
        <v>1993</v>
      </c>
      <c r="E425" s="74" t="s">
        <v>23</v>
      </c>
      <c r="I425" s="53">
        <v>59.3</v>
      </c>
      <c r="J425" s="53">
        <v>68.1</v>
      </c>
      <c r="K425" s="53">
        <v>120.1</v>
      </c>
      <c r="L425" s="53">
        <v>76.7</v>
      </c>
      <c r="X425" s="53">
        <v>93.2</v>
      </c>
      <c r="AB425" s="53">
        <v>45.7</v>
      </c>
      <c r="AC425" s="53">
        <v>36.7</v>
      </c>
      <c r="AU425" s="54">
        <v>63.879421</v>
      </c>
      <c r="AV425" s="54">
        <v>71.219377</v>
      </c>
      <c r="AW425" s="54">
        <v>27.543004</v>
      </c>
      <c r="AX425" s="54">
        <v>34.88296</v>
      </c>
      <c r="BN425" s="53">
        <v>76.6</v>
      </c>
    </row>
    <row r="426" spans="2:66" ht="12.75">
      <c r="B426" s="1"/>
      <c r="C426" s="2" t="s">
        <v>179</v>
      </c>
      <c r="D426" s="74">
        <v>1994</v>
      </c>
      <c r="E426" s="74" t="s">
        <v>12</v>
      </c>
      <c r="I426" s="53">
        <v>64.1</v>
      </c>
      <c r="J426" s="53">
        <v>74.5</v>
      </c>
      <c r="K426" s="53">
        <v>114.3</v>
      </c>
      <c r="L426" s="53">
        <v>78</v>
      </c>
      <c r="O426" s="85">
        <v>1609</v>
      </c>
      <c r="P426" s="85">
        <v>1436</v>
      </c>
      <c r="Q426" s="55">
        <v>491</v>
      </c>
      <c r="R426" s="53">
        <v>360</v>
      </c>
      <c r="X426" s="53">
        <v>93.3</v>
      </c>
      <c r="AB426" s="53">
        <v>50.3</v>
      </c>
      <c r="AC426" s="53">
        <v>37.2</v>
      </c>
      <c r="AU426" s="54">
        <v>65.914261</v>
      </c>
      <c r="AV426" s="54">
        <v>71.001359</v>
      </c>
      <c r="AW426" s="54">
        <v>26.452912</v>
      </c>
      <c r="AX426" s="54">
        <v>34.446923</v>
      </c>
      <c r="BN426" s="53">
        <v>76.6</v>
      </c>
    </row>
    <row r="427" spans="2:66" ht="12.75">
      <c r="B427" s="1"/>
      <c r="C427" s="2" t="s">
        <v>179</v>
      </c>
      <c r="D427" s="74">
        <v>1994</v>
      </c>
      <c r="E427" s="74" t="s">
        <v>13</v>
      </c>
      <c r="I427" s="53">
        <v>66.1</v>
      </c>
      <c r="J427" s="53">
        <v>68.9</v>
      </c>
      <c r="K427" s="53">
        <v>119.3</v>
      </c>
      <c r="L427" s="53">
        <v>75.4</v>
      </c>
      <c r="O427" s="86">
        <v>1731</v>
      </c>
      <c r="P427" s="86">
        <v>1444</v>
      </c>
      <c r="Q427" s="55">
        <v>476</v>
      </c>
      <c r="R427" s="53">
        <v>352</v>
      </c>
      <c r="X427" s="53">
        <v>93.9</v>
      </c>
      <c r="AB427" s="53">
        <v>51.1</v>
      </c>
      <c r="AC427" s="53">
        <v>41</v>
      </c>
      <c r="AU427" s="54">
        <v>67.803754</v>
      </c>
      <c r="AV427" s="54">
        <v>72.091451</v>
      </c>
      <c r="AW427" s="54">
        <v>26.234893</v>
      </c>
      <c r="AX427" s="54">
        <v>34.083559</v>
      </c>
      <c r="BN427" s="53">
        <v>76.7</v>
      </c>
    </row>
    <row r="428" spans="2:66" ht="12.75">
      <c r="B428" s="1"/>
      <c r="C428" s="2" t="s">
        <v>179</v>
      </c>
      <c r="D428" s="74">
        <v>1994</v>
      </c>
      <c r="E428" s="74" t="s">
        <v>14</v>
      </c>
      <c r="I428" s="53">
        <v>67.1</v>
      </c>
      <c r="J428" s="53">
        <v>64.8</v>
      </c>
      <c r="K428" s="53">
        <v>116.3</v>
      </c>
      <c r="L428" s="53">
        <v>70.1</v>
      </c>
      <c r="O428" s="86">
        <v>1644</v>
      </c>
      <c r="P428" s="86">
        <v>1513</v>
      </c>
      <c r="Q428" s="55">
        <v>459</v>
      </c>
      <c r="R428" s="53">
        <v>347</v>
      </c>
      <c r="X428" s="53">
        <v>93.9</v>
      </c>
      <c r="AB428" s="53">
        <v>51.9</v>
      </c>
      <c r="AC428" s="53">
        <v>40.7</v>
      </c>
      <c r="AU428" s="54">
        <v>68.45781</v>
      </c>
      <c r="AV428" s="54">
        <v>72.745507</v>
      </c>
      <c r="AW428" s="54">
        <v>26.307566</v>
      </c>
      <c r="AX428" s="54">
        <v>34.083559</v>
      </c>
      <c r="BN428" s="53">
        <v>77</v>
      </c>
    </row>
    <row r="429" spans="2:66" ht="12.75">
      <c r="B429" s="1"/>
      <c r="C429" s="2" t="s">
        <v>179</v>
      </c>
      <c r="D429" s="74">
        <v>1994</v>
      </c>
      <c r="E429" s="74" t="s">
        <v>15</v>
      </c>
      <c r="I429" s="53">
        <v>66.1</v>
      </c>
      <c r="J429" s="53">
        <v>61.7</v>
      </c>
      <c r="K429" s="53">
        <v>115.1</v>
      </c>
      <c r="L429" s="53">
        <v>68.5</v>
      </c>
      <c r="O429" s="86">
        <v>1728</v>
      </c>
      <c r="P429" s="86">
        <v>1510</v>
      </c>
      <c r="Q429" s="55">
        <v>377</v>
      </c>
      <c r="R429" s="53">
        <v>321</v>
      </c>
      <c r="X429" s="53">
        <v>94.4</v>
      </c>
      <c r="AB429" s="53">
        <v>56.2</v>
      </c>
      <c r="AC429" s="53">
        <v>41.9</v>
      </c>
      <c r="AU429" s="54">
        <v>69.620575</v>
      </c>
      <c r="AV429" s="54">
        <v>73.32689</v>
      </c>
      <c r="AW429" s="54">
        <v>26.380239</v>
      </c>
      <c r="AX429" s="54">
        <v>34.010886</v>
      </c>
      <c r="BN429" s="53">
        <v>77.9</v>
      </c>
    </row>
    <row r="430" spans="2:66" ht="12.75">
      <c r="B430" s="1"/>
      <c r="C430" s="2" t="s">
        <v>179</v>
      </c>
      <c r="D430" s="74">
        <v>1994</v>
      </c>
      <c r="E430" s="74" t="s">
        <v>16</v>
      </c>
      <c r="I430" s="53">
        <v>68</v>
      </c>
      <c r="J430" s="53">
        <v>61.1</v>
      </c>
      <c r="K430" s="53">
        <v>113.3</v>
      </c>
      <c r="L430" s="53">
        <v>66.7</v>
      </c>
      <c r="O430" s="86">
        <v>1677</v>
      </c>
      <c r="P430" s="86">
        <v>1576</v>
      </c>
      <c r="Q430" s="55">
        <v>416</v>
      </c>
      <c r="R430" s="53">
        <v>354</v>
      </c>
      <c r="X430" s="53">
        <v>94.9</v>
      </c>
      <c r="AB430" s="53">
        <v>56.9</v>
      </c>
      <c r="AC430" s="53">
        <v>40.8</v>
      </c>
      <c r="AU430" s="54">
        <v>70.637995</v>
      </c>
      <c r="AV430" s="54">
        <v>73.254217</v>
      </c>
      <c r="AW430" s="54">
        <v>26.525584</v>
      </c>
      <c r="AX430" s="54">
        <v>34.010886</v>
      </c>
      <c r="BN430" s="53">
        <v>79.1</v>
      </c>
    </row>
    <row r="431" spans="2:66" ht="12.75">
      <c r="B431" s="1"/>
      <c r="C431" s="2" t="s">
        <v>179</v>
      </c>
      <c r="D431" s="74">
        <v>1994</v>
      </c>
      <c r="E431" s="74" t="s">
        <v>17</v>
      </c>
      <c r="I431" s="53">
        <v>68.7</v>
      </c>
      <c r="J431" s="53">
        <v>63.7</v>
      </c>
      <c r="K431" s="53">
        <v>115.5</v>
      </c>
      <c r="L431" s="53">
        <v>67.3</v>
      </c>
      <c r="O431" s="86">
        <v>1819</v>
      </c>
      <c r="P431" s="86">
        <v>1583</v>
      </c>
      <c r="Q431" s="55">
        <v>404</v>
      </c>
      <c r="R431" s="53">
        <v>353</v>
      </c>
      <c r="X431" s="53">
        <v>95.6</v>
      </c>
      <c r="AB431" s="53">
        <v>60</v>
      </c>
      <c r="AC431" s="53">
        <v>40.8</v>
      </c>
      <c r="AU431" s="54">
        <v>70.637995</v>
      </c>
      <c r="AV431" s="54">
        <v>73.036198</v>
      </c>
      <c r="AW431" s="54">
        <v>26.380239</v>
      </c>
      <c r="AX431" s="54">
        <v>33.865541</v>
      </c>
      <c r="BN431" s="53">
        <v>80.1</v>
      </c>
    </row>
    <row r="432" spans="2:66" ht="12.75">
      <c r="B432" s="1"/>
      <c r="C432" s="2" t="s">
        <v>179</v>
      </c>
      <c r="D432" s="74">
        <v>1994</v>
      </c>
      <c r="E432" s="74" t="s">
        <v>18</v>
      </c>
      <c r="I432" s="53">
        <v>67.9</v>
      </c>
      <c r="J432" s="53">
        <v>58.8</v>
      </c>
      <c r="K432" s="53">
        <v>103.1</v>
      </c>
      <c r="L432" s="53">
        <v>66.3</v>
      </c>
      <c r="O432" s="86">
        <v>1789</v>
      </c>
      <c r="P432" s="86">
        <v>1642</v>
      </c>
      <c r="Q432" s="55">
        <v>390</v>
      </c>
      <c r="R432" s="53">
        <v>361</v>
      </c>
      <c r="X432" s="53">
        <v>96.2</v>
      </c>
      <c r="AB432" s="53">
        <v>60.6</v>
      </c>
      <c r="AC432" s="53">
        <v>43.6</v>
      </c>
      <c r="AU432" s="54">
        <v>71.001359</v>
      </c>
      <c r="AV432" s="54">
        <v>73.036198</v>
      </c>
      <c r="AW432" s="54">
        <v>26.380239</v>
      </c>
      <c r="AX432" s="54">
        <v>33.720195</v>
      </c>
      <c r="BN432" s="53">
        <v>82</v>
      </c>
    </row>
    <row r="433" spans="2:66" ht="12.75">
      <c r="B433" s="1"/>
      <c r="C433" s="2" t="s">
        <v>179</v>
      </c>
      <c r="D433" s="74">
        <v>1994</v>
      </c>
      <c r="E433" s="74" t="s">
        <v>19</v>
      </c>
      <c r="I433" s="53">
        <v>67.7</v>
      </c>
      <c r="J433" s="53">
        <v>59.6</v>
      </c>
      <c r="K433" s="53">
        <v>109.9</v>
      </c>
      <c r="L433" s="53">
        <v>67.5</v>
      </c>
      <c r="O433" s="86">
        <v>1814</v>
      </c>
      <c r="P433" s="86">
        <v>1708</v>
      </c>
      <c r="Q433" s="55">
        <v>396</v>
      </c>
      <c r="R433" s="53">
        <v>383</v>
      </c>
      <c r="X433" s="53">
        <v>96.2</v>
      </c>
      <c r="AB433" s="53">
        <v>63.1</v>
      </c>
      <c r="AC433" s="53">
        <v>46.5</v>
      </c>
      <c r="AU433" s="54">
        <v>71.219377</v>
      </c>
      <c r="AV433" s="54">
        <v>72.890853</v>
      </c>
      <c r="AW433" s="54">
        <v>26.307566</v>
      </c>
      <c r="AX433" s="54">
        <v>33.647522</v>
      </c>
      <c r="BN433" s="53">
        <v>83.9</v>
      </c>
    </row>
    <row r="434" spans="2:66" ht="12.75">
      <c r="B434" s="1"/>
      <c r="C434" s="2" t="s">
        <v>179</v>
      </c>
      <c r="D434" s="74">
        <v>1994</v>
      </c>
      <c r="E434" s="74" t="s">
        <v>20</v>
      </c>
      <c r="I434" s="53">
        <v>68.5</v>
      </c>
      <c r="J434" s="53">
        <v>58.1</v>
      </c>
      <c r="K434" s="53">
        <v>107.7</v>
      </c>
      <c r="L434" s="53">
        <v>67</v>
      </c>
      <c r="O434" s="86">
        <v>1963</v>
      </c>
      <c r="P434" s="86">
        <v>1730</v>
      </c>
      <c r="Q434" s="55">
        <v>363</v>
      </c>
      <c r="R434" s="53">
        <v>392</v>
      </c>
      <c r="X434" s="53">
        <v>96</v>
      </c>
      <c r="AB434" s="53">
        <v>66.4</v>
      </c>
      <c r="AC434" s="53">
        <v>46.2</v>
      </c>
      <c r="AU434" s="54">
        <v>71.510069</v>
      </c>
      <c r="AV434" s="54">
        <v>74.271637</v>
      </c>
      <c r="AW434" s="54">
        <v>26.743603</v>
      </c>
      <c r="AX434" s="54">
        <v>34.010886</v>
      </c>
      <c r="BN434" s="53">
        <v>85.1</v>
      </c>
    </row>
    <row r="435" spans="2:66" ht="12.75">
      <c r="B435" s="1"/>
      <c r="C435" s="2" t="s">
        <v>179</v>
      </c>
      <c r="D435" s="74">
        <v>1994</v>
      </c>
      <c r="E435" s="74" t="s">
        <v>21</v>
      </c>
      <c r="I435" s="53">
        <v>68.6</v>
      </c>
      <c r="J435" s="53">
        <v>60.6</v>
      </c>
      <c r="K435" s="53">
        <v>103.9</v>
      </c>
      <c r="L435" s="53">
        <v>65.1</v>
      </c>
      <c r="O435" s="86">
        <v>1931</v>
      </c>
      <c r="P435" s="86">
        <v>1774</v>
      </c>
      <c r="Q435" s="55">
        <v>382</v>
      </c>
      <c r="R435" s="53">
        <v>392</v>
      </c>
      <c r="X435" s="53">
        <v>95.2</v>
      </c>
      <c r="AB435" s="53">
        <v>71.5</v>
      </c>
      <c r="AC435" s="53">
        <v>47.4</v>
      </c>
      <c r="AU435" s="54">
        <v>72.963526</v>
      </c>
      <c r="AV435" s="54">
        <v>75.507075</v>
      </c>
      <c r="AW435" s="54">
        <v>27.034294</v>
      </c>
      <c r="AX435" s="54">
        <v>34.374251</v>
      </c>
      <c r="BN435" s="53">
        <v>86</v>
      </c>
    </row>
    <row r="436" spans="2:66" ht="12.75">
      <c r="B436" s="1"/>
      <c r="C436" s="2" t="s">
        <v>179</v>
      </c>
      <c r="D436" s="74">
        <v>1994</v>
      </c>
      <c r="E436" s="74" t="s">
        <v>22</v>
      </c>
      <c r="I436" s="53">
        <v>70.1</v>
      </c>
      <c r="J436" s="53">
        <v>65.6</v>
      </c>
      <c r="K436" s="53">
        <v>120.3</v>
      </c>
      <c r="L436" s="53">
        <v>71.7</v>
      </c>
      <c r="O436" s="86">
        <v>1989</v>
      </c>
      <c r="P436" s="86">
        <v>1811</v>
      </c>
      <c r="Q436" s="55">
        <v>402</v>
      </c>
      <c r="R436" s="53">
        <v>427</v>
      </c>
      <c r="X436" s="53">
        <v>95.2</v>
      </c>
      <c r="AB436" s="53">
        <v>72.2</v>
      </c>
      <c r="AC436" s="53">
        <v>54.2</v>
      </c>
      <c r="AU436" s="54">
        <v>73.8356</v>
      </c>
      <c r="AV436" s="54">
        <v>79.504081</v>
      </c>
      <c r="AW436" s="54">
        <v>28.19706</v>
      </c>
      <c r="AX436" s="54">
        <v>35.464343</v>
      </c>
      <c r="BN436" s="53">
        <v>86.1</v>
      </c>
    </row>
    <row r="437" spans="2:66" ht="12.75">
      <c r="B437" s="1"/>
      <c r="C437" s="2" t="s">
        <v>179</v>
      </c>
      <c r="D437" s="74">
        <v>1994</v>
      </c>
      <c r="E437" s="74" t="s">
        <v>23</v>
      </c>
      <c r="I437" s="53">
        <v>71.5</v>
      </c>
      <c r="J437" s="53">
        <v>66.9</v>
      </c>
      <c r="K437" s="53">
        <v>130.1</v>
      </c>
      <c r="L437" s="53">
        <v>76.5</v>
      </c>
      <c r="O437" s="86">
        <v>1952</v>
      </c>
      <c r="P437" s="86">
        <v>1804</v>
      </c>
      <c r="Q437" s="55">
        <v>370</v>
      </c>
      <c r="R437" s="53">
        <v>394</v>
      </c>
      <c r="X437" s="53">
        <v>96.4</v>
      </c>
      <c r="AB437" s="53">
        <v>73.6</v>
      </c>
      <c r="AC437" s="53">
        <v>54.2</v>
      </c>
      <c r="AU437" s="54">
        <v>74.853019</v>
      </c>
      <c r="AV437" s="54">
        <v>79.794772</v>
      </c>
      <c r="AW437" s="54">
        <v>28.851115</v>
      </c>
      <c r="AX437" s="54">
        <v>36.118399</v>
      </c>
      <c r="BN437" s="53">
        <v>86.1</v>
      </c>
    </row>
    <row r="438" spans="2:66" ht="12.75">
      <c r="B438" s="1"/>
      <c r="C438" s="2" t="s">
        <v>179</v>
      </c>
      <c r="D438" s="74">
        <v>1995</v>
      </c>
      <c r="E438" s="74" t="s">
        <v>12</v>
      </c>
      <c r="F438" s="54">
        <v>42.4</v>
      </c>
      <c r="G438" s="54">
        <v>37.15</v>
      </c>
      <c r="H438" s="54">
        <v>42.45</v>
      </c>
      <c r="I438" s="53">
        <v>75.2</v>
      </c>
      <c r="J438" s="53">
        <v>76.4</v>
      </c>
      <c r="K438" s="53">
        <v>130.2</v>
      </c>
      <c r="L438" s="53">
        <v>74.3</v>
      </c>
      <c r="O438" s="86">
        <v>2070</v>
      </c>
      <c r="P438" s="86">
        <v>1751</v>
      </c>
      <c r="Q438" s="55">
        <v>381</v>
      </c>
      <c r="R438" s="53">
        <v>371</v>
      </c>
      <c r="X438" s="53">
        <v>94.9</v>
      </c>
      <c r="AB438" s="53">
        <v>78.3</v>
      </c>
      <c r="AC438" s="53">
        <v>54</v>
      </c>
      <c r="AD438" s="53">
        <v>23.31</v>
      </c>
      <c r="AE438" s="53">
        <v>27.39</v>
      </c>
      <c r="AF438" s="53">
        <v>25.9</v>
      </c>
      <c r="AL438" s="53">
        <v>196</v>
      </c>
      <c r="AM438" s="53">
        <v>246</v>
      </c>
      <c r="AU438" s="54">
        <v>76.233803</v>
      </c>
      <c r="AV438" s="54">
        <v>79.867445</v>
      </c>
      <c r="AW438" s="54">
        <v>29.141807</v>
      </c>
      <c r="AX438" s="54">
        <v>36.263744</v>
      </c>
      <c r="BN438" s="53">
        <v>86.1</v>
      </c>
    </row>
    <row r="439" spans="2:66" ht="12.75">
      <c r="B439" s="1"/>
      <c r="C439" s="2" t="s">
        <v>179</v>
      </c>
      <c r="D439" s="74">
        <v>1995</v>
      </c>
      <c r="E439" s="74" t="s">
        <v>13</v>
      </c>
      <c r="F439" s="54">
        <v>42.25</v>
      </c>
      <c r="G439" s="54">
        <v>36.8</v>
      </c>
      <c r="H439" s="54">
        <v>41.7</v>
      </c>
      <c r="I439" s="53">
        <v>76.2</v>
      </c>
      <c r="J439" s="53">
        <v>73.9</v>
      </c>
      <c r="K439" s="53">
        <v>129.8</v>
      </c>
      <c r="L439" s="53">
        <v>75.8</v>
      </c>
      <c r="O439" s="86">
        <v>2001</v>
      </c>
      <c r="P439" s="86">
        <v>1792</v>
      </c>
      <c r="Q439" s="55">
        <v>383</v>
      </c>
      <c r="R439" s="53">
        <v>370</v>
      </c>
      <c r="X439" s="53">
        <v>95.4</v>
      </c>
      <c r="AB439" s="53">
        <v>78.1</v>
      </c>
      <c r="AC439" s="53">
        <v>55.1</v>
      </c>
      <c r="AD439" s="53">
        <v>23.3</v>
      </c>
      <c r="AE439" s="53">
        <v>26.99</v>
      </c>
      <c r="AF439" s="53">
        <v>25.81</v>
      </c>
      <c r="AL439" s="53">
        <v>221</v>
      </c>
      <c r="AM439" s="53">
        <v>239</v>
      </c>
      <c r="AU439" s="54">
        <v>76.379149</v>
      </c>
      <c r="AV439" s="54">
        <v>79.867445</v>
      </c>
      <c r="AW439" s="54">
        <v>29.359825</v>
      </c>
      <c r="AX439" s="54">
        <v>36.336417</v>
      </c>
      <c r="BN439" s="53">
        <v>86.1</v>
      </c>
    </row>
    <row r="440" spans="2:66" ht="12.75">
      <c r="B440" s="1"/>
      <c r="C440" s="2" t="s">
        <v>179</v>
      </c>
      <c r="D440" s="74">
        <v>1995</v>
      </c>
      <c r="E440" s="74" t="s">
        <v>14</v>
      </c>
      <c r="F440" s="54">
        <v>44.85</v>
      </c>
      <c r="G440" s="54">
        <v>37.45</v>
      </c>
      <c r="H440" s="54">
        <v>44.5</v>
      </c>
      <c r="I440" s="53">
        <v>76.6</v>
      </c>
      <c r="J440" s="53">
        <v>77</v>
      </c>
      <c r="K440" s="53">
        <v>128.5</v>
      </c>
      <c r="L440" s="53">
        <v>76.2</v>
      </c>
      <c r="O440" s="86">
        <v>2078</v>
      </c>
      <c r="P440" s="86">
        <v>1809</v>
      </c>
      <c r="Q440" s="55">
        <v>360</v>
      </c>
      <c r="R440" s="53">
        <v>375</v>
      </c>
      <c r="X440" s="53">
        <v>95.6</v>
      </c>
      <c r="AB440" s="53">
        <v>79.5</v>
      </c>
      <c r="AC440" s="53">
        <v>56.4</v>
      </c>
      <c r="AD440" s="53">
        <v>25.85</v>
      </c>
      <c r="AE440" s="53">
        <v>28.15</v>
      </c>
      <c r="AF440" s="53">
        <v>28.91</v>
      </c>
      <c r="AL440" s="53">
        <v>205</v>
      </c>
      <c r="AM440" s="53">
        <v>233</v>
      </c>
      <c r="AU440" s="54">
        <v>77.541914</v>
      </c>
      <c r="AV440" s="54">
        <v>79.649426</v>
      </c>
      <c r="AW440" s="54">
        <v>29.650516</v>
      </c>
      <c r="AX440" s="54">
        <v>36.627108</v>
      </c>
      <c r="BN440" s="53">
        <v>86.1</v>
      </c>
    </row>
    <row r="441" spans="2:66" ht="12.75">
      <c r="B441" s="1"/>
      <c r="C441" s="2" t="s">
        <v>179</v>
      </c>
      <c r="D441" s="74">
        <v>1995</v>
      </c>
      <c r="E441" s="74" t="s">
        <v>15</v>
      </c>
      <c r="F441" s="54">
        <v>45.05</v>
      </c>
      <c r="G441" s="54">
        <v>37.4</v>
      </c>
      <c r="H441" s="54">
        <v>44.2</v>
      </c>
      <c r="I441" s="53">
        <v>76</v>
      </c>
      <c r="J441" s="53">
        <v>73.4</v>
      </c>
      <c r="K441" s="53">
        <v>126.1</v>
      </c>
      <c r="L441" s="53">
        <v>77.5</v>
      </c>
      <c r="O441" s="86">
        <v>2086</v>
      </c>
      <c r="P441" s="86">
        <v>1790</v>
      </c>
      <c r="Q441" s="55">
        <v>336</v>
      </c>
      <c r="R441" s="53">
        <v>370</v>
      </c>
      <c r="X441" s="53">
        <v>95.4</v>
      </c>
      <c r="AB441" s="53">
        <v>80.4</v>
      </c>
      <c r="AC441" s="53">
        <v>56.9</v>
      </c>
      <c r="AD441" s="53">
        <v>26.03</v>
      </c>
      <c r="AE441" s="53">
        <v>28.07</v>
      </c>
      <c r="AF441" s="53">
        <v>29.21</v>
      </c>
      <c r="AL441" s="53">
        <v>169</v>
      </c>
      <c r="AM441" s="53">
        <v>221</v>
      </c>
      <c r="AU441" s="54">
        <v>77.251223</v>
      </c>
      <c r="AV441" s="54">
        <v>79.431408</v>
      </c>
      <c r="AW441" s="54">
        <v>29.723189</v>
      </c>
      <c r="AX441" s="54">
        <v>36.554436</v>
      </c>
      <c r="BN441" s="53">
        <v>86</v>
      </c>
    </row>
    <row r="442" spans="2:66" ht="12.75">
      <c r="B442" s="1"/>
      <c r="C442" s="2" t="s">
        <v>179</v>
      </c>
      <c r="D442" s="74">
        <v>1995</v>
      </c>
      <c r="E442" s="74" t="s">
        <v>16</v>
      </c>
      <c r="F442" s="54">
        <v>45.1</v>
      </c>
      <c r="G442" s="54">
        <v>37.8</v>
      </c>
      <c r="H442" s="54">
        <v>44.5</v>
      </c>
      <c r="I442" s="53">
        <v>76</v>
      </c>
      <c r="J442" s="53">
        <v>70.2</v>
      </c>
      <c r="K442" s="53">
        <v>124.2</v>
      </c>
      <c r="L442" s="53">
        <v>73.9</v>
      </c>
      <c r="O442" s="86">
        <v>2026</v>
      </c>
      <c r="P442" s="86">
        <v>1759</v>
      </c>
      <c r="Q442" s="55">
        <v>317</v>
      </c>
      <c r="R442" s="53">
        <v>360</v>
      </c>
      <c r="X442" s="53">
        <v>95.6</v>
      </c>
      <c r="AB442" s="53">
        <v>80.9</v>
      </c>
      <c r="AC442" s="53">
        <v>57.2</v>
      </c>
      <c r="AD442" s="53">
        <v>26.18</v>
      </c>
      <c r="AE442" s="53">
        <v>28.56</v>
      </c>
      <c r="AF442" s="53">
        <v>29.14</v>
      </c>
      <c r="AL442" s="53">
        <v>146</v>
      </c>
      <c r="AM442" s="53">
        <v>207</v>
      </c>
      <c r="AU442" s="54">
        <v>76.815186</v>
      </c>
      <c r="AV442" s="54">
        <v>79.068044</v>
      </c>
      <c r="AW442" s="54">
        <v>29.723189</v>
      </c>
      <c r="AX442" s="54">
        <v>36.554436</v>
      </c>
      <c r="BN442" s="53">
        <v>85.8</v>
      </c>
    </row>
    <row r="443" spans="2:66" ht="12.75">
      <c r="B443" s="1"/>
      <c r="C443" s="2" t="s">
        <v>179</v>
      </c>
      <c r="D443" s="74">
        <v>1995</v>
      </c>
      <c r="E443" s="74" t="s">
        <v>17</v>
      </c>
      <c r="F443" s="54">
        <v>44.95</v>
      </c>
      <c r="G443" s="54">
        <v>37.95</v>
      </c>
      <c r="H443" s="54">
        <v>44.65</v>
      </c>
      <c r="I443" s="53">
        <v>75.4</v>
      </c>
      <c r="J443" s="53">
        <v>67.7</v>
      </c>
      <c r="K443" s="53">
        <v>123.1</v>
      </c>
      <c r="L443" s="53">
        <v>71.5</v>
      </c>
      <c r="O443" s="86">
        <v>1999</v>
      </c>
      <c r="P443" s="86">
        <v>1711</v>
      </c>
      <c r="Q443" s="55">
        <v>292</v>
      </c>
      <c r="R443" s="53">
        <v>349</v>
      </c>
      <c r="X443" s="53">
        <v>95.5</v>
      </c>
      <c r="AB443" s="53">
        <v>87.6</v>
      </c>
      <c r="AC443" s="53">
        <v>57.8</v>
      </c>
      <c r="AD443" s="53">
        <v>26.06</v>
      </c>
      <c r="AE443" s="53">
        <v>29.08</v>
      </c>
      <c r="AF443" s="53">
        <v>29.08</v>
      </c>
      <c r="AL443" s="53">
        <v>137</v>
      </c>
      <c r="AM443" s="53">
        <v>199</v>
      </c>
      <c r="AU443" s="54">
        <v>76.015785</v>
      </c>
      <c r="AV443" s="54">
        <v>77.17855</v>
      </c>
      <c r="AW443" s="54">
        <v>29.723189</v>
      </c>
      <c r="AX443" s="54">
        <v>36.554436</v>
      </c>
      <c r="BN443" s="53">
        <v>84.9</v>
      </c>
    </row>
    <row r="444" spans="2:66" ht="12.75">
      <c r="B444" s="1"/>
      <c r="C444" s="2" t="s">
        <v>179</v>
      </c>
      <c r="D444" s="74">
        <v>1995</v>
      </c>
      <c r="E444" s="74" t="s">
        <v>18</v>
      </c>
      <c r="F444" s="54">
        <v>45.5</v>
      </c>
      <c r="G444" s="54">
        <v>38.45</v>
      </c>
      <c r="H444" s="54">
        <v>45.1</v>
      </c>
      <c r="I444" s="53">
        <v>73.1</v>
      </c>
      <c r="J444" s="53">
        <v>63.9</v>
      </c>
      <c r="K444" s="53">
        <v>117.4</v>
      </c>
      <c r="L444" s="53">
        <v>70.5</v>
      </c>
      <c r="O444" s="86">
        <v>1708</v>
      </c>
      <c r="P444" s="86">
        <v>1655</v>
      </c>
      <c r="Q444" s="55">
        <v>331</v>
      </c>
      <c r="R444" s="53">
        <v>382</v>
      </c>
      <c r="X444" s="53">
        <v>95.5</v>
      </c>
      <c r="AB444" s="53">
        <v>89.5</v>
      </c>
      <c r="AC444" s="53">
        <v>57.6</v>
      </c>
      <c r="AD444" s="53">
        <v>25.97</v>
      </c>
      <c r="AE444" s="53">
        <v>29.23</v>
      </c>
      <c r="AF444" s="53">
        <v>29.17</v>
      </c>
      <c r="AL444" s="53">
        <v>137</v>
      </c>
      <c r="AM444" s="53">
        <v>262</v>
      </c>
      <c r="AU444" s="54">
        <v>75.071038</v>
      </c>
      <c r="AV444" s="54">
        <v>77.323896</v>
      </c>
      <c r="AW444" s="54">
        <v>29.577844</v>
      </c>
      <c r="AX444" s="54">
        <v>36.554436</v>
      </c>
      <c r="BN444" s="53">
        <v>84.2</v>
      </c>
    </row>
    <row r="445" spans="2:66" ht="12.75">
      <c r="B445" s="1"/>
      <c r="C445" s="2" t="s">
        <v>179</v>
      </c>
      <c r="D445" s="74">
        <v>1995</v>
      </c>
      <c r="E445" s="74" t="s">
        <v>19</v>
      </c>
      <c r="F445" s="54">
        <v>45.3</v>
      </c>
      <c r="G445" s="54">
        <v>37.65</v>
      </c>
      <c r="H445" s="54">
        <v>44.65</v>
      </c>
      <c r="I445" s="53">
        <v>71.1</v>
      </c>
      <c r="J445" s="53">
        <v>60</v>
      </c>
      <c r="K445" s="53">
        <v>109.4</v>
      </c>
      <c r="L445" s="53">
        <v>70.2</v>
      </c>
      <c r="O445" s="86">
        <v>1904</v>
      </c>
      <c r="P445" s="86">
        <v>1571</v>
      </c>
      <c r="Q445" s="55">
        <v>327</v>
      </c>
      <c r="R445" s="53">
        <v>388</v>
      </c>
      <c r="X445" s="53">
        <v>95.6</v>
      </c>
      <c r="AB445" s="53">
        <v>91</v>
      </c>
      <c r="AC445" s="53">
        <v>57.5</v>
      </c>
      <c r="AD445" s="53">
        <v>26.4</v>
      </c>
      <c r="AE445" s="53">
        <v>29.13</v>
      </c>
      <c r="AF445" s="53">
        <v>29.37</v>
      </c>
      <c r="AL445" s="53">
        <v>148</v>
      </c>
      <c r="AM445" s="53">
        <v>276</v>
      </c>
      <c r="AU445" s="54">
        <v>74.853019</v>
      </c>
      <c r="AV445" s="54">
        <v>77.396568</v>
      </c>
      <c r="AW445" s="54">
        <v>29.432498</v>
      </c>
      <c r="AX445" s="54">
        <v>37.135818</v>
      </c>
      <c r="BN445" s="53">
        <v>83.3</v>
      </c>
    </row>
    <row r="446" spans="2:66" ht="12.75">
      <c r="B446" s="1"/>
      <c r="C446" s="2" t="s">
        <v>179</v>
      </c>
      <c r="D446" s="74">
        <v>1995</v>
      </c>
      <c r="E446" s="74" t="s">
        <v>20</v>
      </c>
      <c r="F446" s="54">
        <v>44.65</v>
      </c>
      <c r="G446" s="54">
        <v>36.85</v>
      </c>
      <c r="H446" s="54">
        <v>44</v>
      </c>
      <c r="I446" s="53">
        <v>68.5</v>
      </c>
      <c r="J446" s="53">
        <v>59.4</v>
      </c>
      <c r="K446" s="53">
        <v>106.3</v>
      </c>
      <c r="L446" s="53">
        <v>71.4</v>
      </c>
      <c r="O446" s="86">
        <v>1866</v>
      </c>
      <c r="P446" s="86">
        <v>1509</v>
      </c>
      <c r="Q446" s="55">
        <v>346</v>
      </c>
      <c r="R446" s="53">
        <v>391</v>
      </c>
      <c r="X446" s="53">
        <v>95.4</v>
      </c>
      <c r="AB446" s="53">
        <v>91.8</v>
      </c>
      <c r="AC446" s="53">
        <v>57.5</v>
      </c>
      <c r="AD446" s="53">
        <v>26.57</v>
      </c>
      <c r="AE446" s="53">
        <v>29.09</v>
      </c>
      <c r="AF446" s="53">
        <v>29.32</v>
      </c>
      <c r="AL446" s="53">
        <v>164</v>
      </c>
      <c r="AM446" s="53">
        <v>297</v>
      </c>
      <c r="AU446" s="54">
        <v>74.126291</v>
      </c>
      <c r="AV446" s="54">
        <v>77.396568</v>
      </c>
      <c r="AW446" s="54">
        <v>29.505171</v>
      </c>
      <c r="AX446" s="54">
        <v>37.353837</v>
      </c>
      <c r="BN446" s="53">
        <v>82.6</v>
      </c>
    </row>
    <row r="447" spans="2:66" ht="12.75">
      <c r="B447" s="1"/>
      <c r="C447" s="2" t="s">
        <v>179</v>
      </c>
      <c r="D447" s="74">
        <v>1995</v>
      </c>
      <c r="E447" s="74" t="s">
        <v>21</v>
      </c>
      <c r="F447" s="54">
        <v>44.4</v>
      </c>
      <c r="G447" s="54">
        <v>36.9</v>
      </c>
      <c r="H447" s="54">
        <v>43.7</v>
      </c>
      <c r="I447" s="53">
        <v>67.5</v>
      </c>
      <c r="J447" s="53">
        <v>62.4</v>
      </c>
      <c r="K447" s="53">
        <v>108</v>
      </c>
      <c r="L447" s="53">
        <v>61.9</v>
      </c>
      <c r="O447" s="86">
        <v>1762</v>
      </c>
      <c r="P447" s="86">
        <v>1345</v>
      </c>
      <c r="Q447" s="55">
        <v>320</v>
      </c>
      <c r="R447" s="53">
        <v>381</v>
      </c>
      <c r="X447" s="53">
        <v>96</v>
      </c>
      <c r="AB447" s="53">
        <v>96</v>
      </c>
      <c r="AC447" s="53">
        <v>56.9</v>
      </c>
      <c r="AD447" s="53">
        <v>26.59</v>
      </c>
      <c r="AE447" s="53">
        <v>29.3</v>
      </c>
      <c r="AF447" s="53">
        <v>29.34</v>
      </c>
      <c r="AL447" s="53">
        <v>169</v>
      </c>
      <c r="AM447" s="53">
        <v>297</v>
      </c>
      <c r="AU447" s="54">
        <v>74.635001</v>
      </c>
      <c r="AV447" s="54">
        <v>78.632007</v>
      </c>
      <c r="AW447" s="54">
        <v>31.249319</v>
      </c>
      <c r="AX447" s="54">
        <v>38.952639</v>
      </c>
      <c r="BN447" s="53">
        <v>81.7</v>
      </c>
    </row>
    <row r="448" spans="2:66" ht="12.75">
      <c r="B448" s="1"/>
      <c r="C448" s="2" t="s">
        <v>179</v>
      </c>
      <c r="D448" s="74">
        <v>1995</v>
      </c>
      <c r="E448" s="74" t="s">
        <v>22</v>
      </c>
      <c r="F448" s="54">
        <v>44.15</v>
      </c>
      <c r="G448" s="54">
        <v>37.05</v>
      </c>
      <c r="H448" s="54">
        <v>43.2</v>
      </c>
      <c r="I448" s="53">
        <v>66.6</v>
      </c>
      <c r="J448" s="53">
        <v>59.4</v>
      </c>
      <c r="K448" s="53">
        <v>113.9</v>
      </c>
      <c r="L448" s="53">
        <v>67.5</v>
      </c>
      <c r="O448" s="86">
        <v>1724</v>
      </c>
      <c r="P448" s="86">
        <v>1404</v>
      </c>
      <c r="Q448" s="53">
        <v>324</v>
      </c>
      <c r="R448" s="53">
        <v>353</v>
      </c>
      <c r="X448" s="53">
        <v>95.8</v>
      </c>
      <c r="AB448" s="53">
        <v>95.7</v>
      </c>
      <c r="AC448" s="53">
        <v>59.8</v>
      </c>
      <c r="AD448" s="53">
        <v>26.4</v>
      </c>
      <c r="AE448" s="53">
        <v>29.42</v>
      </c>
      <c r="AF448" s="53">
        <v>29.3</v>
      </c>
      <c r="AL448" s="53">
        <v>170</v>
      </c>
      <c r="AM448" s="53">
        <v>252</v>
      </c>
      <c r="AU448" s="54">
        <v>73.8356</v>
      </c>
      <c r="AV448" s="54">
        <v>80.303482</v>
      </c>
      <c r="AW448" s="54">
        <v>31.467337</v>
      </c>
      <c r="AX448" s="54">
        <v>38.879966</v>
      </c>
      <c r="BN448" s="53">
        <v>81</v>
      </c>
    </row>
    <row r="449" spans="2:66" ht="12.75">
      <c r="B449" s="1"/>
      <c r="C449" s="2" t="s">
        <v>179</v>
      </c>
      <c r="D449" s="74">
        <v>1995</v>
      </c>
      <c r="E449" s="74" t="s">
        <v>23</v>
      </c>
      <c r="F449" s="54">
        <v>44.2</v>
      </c>
      <c r="G449" s="54">
        <v>37</v>
      </c>
      <c r="H449" s="54">
        <v>43</v>
      </c>
      <c r="I449" s="53">
        <v>65.4</v>
      </c>
      <c r="J449" s="53">
        <v>68.4</v>
      </c>
      <c r="K449" s="53">
        <v>133.5</v>
      </c>
      <c r="L449" s="53">
        <v>76.1</v>
      </c>
      <c r="O449" s="86">
        <v>1573</v>
      </c>
      <c r="P449" s="86">
        <v>1352</v>
      </c>
      <c r="Q449" s="53">
        <v>332</v>
      </c>
      <c r="R449" s="53">
        <v>338</v>
      </c>
      <c r="X449" s="53">
        <v>95.2</v>
      </c>
      <c r="AB449" s="53">
        <v>92.9</v>
      </c>
      <c r="AC449" s="53">
        <v>57.8</v>
      </c>
      <c r="AD449" s="53">
        <v>26.37</v>
      </c>
      <c r="AE449" s="53">
        <v>29.12</v>
      </c>
      <c r="AF449" s="53">
        <v>29.12</v>
      </c>
      <c r="AL449" s="53">
        <v>169</v>
      </c>
      <c r="AM449" s="53">
        <v>206</v>
      </c>
      <c r="AU449" s="54">
        <v>73.472235</v>
      </c>
      <c r="AV449" s="54">
        <v>79.576753</v>
      </c>
      <c r="AW449" s="54">
        <v>31.467337</v>
      </c>
      <c r="AX449" s="54">
        <v>38.807293</v>
      </c>
      <c r="BN449" s="53">
        <v>79.8</v>
      </c>
    </row>
    <row r="450" spans="2:66" ht="12.75">
      <c r="B450" s="1"/>
      <c r="C450" s="2" t="s">
        <v>179</v>
      </c>
      <c r="D450" s="74">
        <v>1996</v>
      </c>
      <c r="E450" s="74" t="s">
        <v>12</v>
      </c>
      <c r="F450" s="54">
        <v>43.7</v>
      </c>
      <c r="G450" s="54">
        <v>37.5</v>
      </c>
      <c r="H450" s="54">
        <v>42.85</v>
      </c>
      <c r="I450" s="53">
        <v>66.5</v>
      </c>
      <c r="J450" s="53">
        <v>71.2</v>
      </c>
      <c r="K450" s="53">
        <v>131.8</v>
      </c>
      <c r="L450" s="53">
        <v>67</v>
      </c>
      <c r="O450" s="86">
        <v>1638</v>
      </c>
      <c r="P450" s="86">
        <v>1376</v>
      </c>
      <c r="Q450" s="53">
        <v>329</v>
      </c>
      <c r="R450" s="53">
        <v>322</v>
      </c>
      <c r="X450" s="53">
        <v>94.9</v>
      </c>
      <c r="AB450" s="53">
        <v>86.9</v>
      </c>
      <c r="AC450" s="53">
        <v>60.5</v>
      </c>
      <c r="AD450" s="53">
        <v>26.31</v>
      </c>
      <c r="AE450" s="53">
        <v>29.44</v>
      </c>
      <c r="AF450" s="53">
        <v>29.12</v>
      </c>
      <c r="AL450" s="53">
        <v>158</v>
      </c>
      <c r="AM450" s="53">
        <v>182</v>
      </c>
      <c r="AU450" s="54">
        <v>71.437396</v>
      </c>
      <c r="AV450" s="54">
        <v>79.576753</v>
      </c>
      <c r="AW450" s="54">
        <v>31.467337</v>
      </c>
      <c r="AX450" s="54">
        <v>38.879966</v>
      </c>
      <c r="BN450" s="53">
        <v>79.1</v>
      </c>
    </row>
    <row r="451" spans="2:66" ht="12.75">
      <c r="B451" s="1"/>
      <c r="C451" s="2" t="s">
        <v>179</v>
      </c>
      <c r="D451" s="74">
        <v>1996</v>
      </c>
      <c r="E451" s="74" t="s">
        <v>13</v>
      </c>
      <c r="F451" s="54">
        <v>43.45</v>
      </c>
      <c r="G451" s="54">
        <v>36.45</v>
      </c>
      <c r="H451" s="54">
        <v>43.4</v>
      </c>
      <c r="I451" s="53">
        <v>64.5</v>
      </c>
      <c r="J451" s="53">
        <v>67.6</v>
      </c>
      <c r="K451" s="53">
        <v>130.6</v>
      </c>
      <c r="L451" s="53">
        <v>67.8</v>
      </c>
      <c r="O451" s="86">
        <v>1737</v>
      </c>
      <c r="P451" s="86">
        <v>1312</v>
      </c>
      <c r="Q451" s="53">
        <v>347</v>
      </c>
      <c r="R451" s="53">
        <v>326</v>
      </c>
      <c r="X451" s="53">
        <v>94.8</v>
      </c>
      <c r="AB451" s="53">
        <v>71.4</v>
      </c>
      <c r="AC451" s="53">
        <v>57.8</v>
      </c>
      <c r="AD451" s="53">
        <v>26.37</v>
      </c>
      <c r="AE451" s="53">
        <v>28.53</v>
      </c>
      <c r="AF451" s="53">
        <v>28.88</v>
      </c>
      <c r="AL451" s="53">
        <v>149</v>
      </c>
      <c r="AM451" s="53">
        <v>203</v>
      </c>
      <c r="AU451" s="54">
        <v>69.402557</v>
      </c>
      <c r="AV451" s="54">
        <v>78.922698</v>
      </c>
      <c r="AW451" s="54">
        <v>30.958627</v>
      </c>
      <c r="AX451" s="54">
        <v>38.007892</v>
      </c>
      <c r="BN451" s="53">
        <v>78</v>
      </c>
    </row>
    <row r="452" spans="2:66" ht="12.75">
      <c r="B452" s="1"/>
      <c r="C452" s="2" t="s">
        <v>179</v>
      </c>
      <c r="D452" s="74">
        <v>1996</v>
      </c>
      <c r="E452" s="74" t="s">
        <v>14</v>
      </c>
      <c r="F452" s="54">
        <v>43.7</v>
      </c>
      <c r="G452" s="54">
        <v>36.5</v>
      </c>
      <c r="H452" s="54">
        <v>43</v>
      </c>
      <c r="I452" s="53">
        <v>63.1</v>
      </c>
      <c r="J452" s="53">
        <v>68.6</v>
      </c>
      <c r="K452" s="53">
        <v>125.9</v>
      </c>
      <c r="L452" s="53">
        <v>65.4</v>
      </c>
      <c r="O452" s="86">
        <v>1629</v>
      </c>
      <c r="P452" s="86">
        <v>1325</v>
      </c>
      <c r="Q452" s="53">
        <v>353</v>
      </c>
      <c r="R452" s="53">
        <v>319</v>
      </c>
      <c r="X452" s="53">
        <v>94.8</v>
      </c>
      <c r="AB452" s="53">
        <v>55.5</v>
      </c>
      <c r="AC452" s="53">
        <v>57.5</v>
      </c>
      <c r="AD452" s="53">
        <v>25.56</v>
      </c>
      <c r="AE452" s="53">
        <v>28.59</v>
      </c>
      <c r="AF452" s="53">
        <v>28.17</v>
      </c>
      <c r="AL452" s="53">
        <v>142</v>
      </c>
      <c r="AM452" s="53">
        <v>190</v>
      </c>
      <c r="AU452" s="54">
        <v>65.841588</v>
      </c>
      <c r="AV452" s="54">
        <v>81.393574</v>
      </c>
      <c r="AW452" s="54">
        <v>30.595263</v>
      </c>
      <c r="AX452" s="54">
        <v>37.208491</v>
      </c>
      <c r="BN452" s="53">
        <v>77.5</v>
      </c>
    </row>
    <row r="453" spans="2:66" ht="12.75">
      <c r="B453" s="1"/>
      <c r="C453" s="2" t="s">
        <v>179</v>
      </c>
      <c r="D453" s="74">
        <v>1996</v>
      </c>
      <c r="E453" s="74" t="s">
        <v>15</v>
      </c>
      <c r="F453" s="54">
        <v>42.95</v>
      </c>
      <c r="G453" s="54">
        <v>36.45</v>
      </c>
      <c r="H453" s="54">
        <v>43.3</v>
      </c>
      <c r="I453" s="53">
        <v>62.3</v>
      </c>
      <c r="J453" s="53">
        <v>66.2</v>
      </c>
      <c r="K453" s="53">
        <v>125.2</v>
      </c>
      <c r="L453" s="53">
        <v>65.2</v>
      </c>
      <c r="O453" s="86">
        <v>1514</v>
      </c>
      <c r="P453" s="86">
        <v>1323</v>
      </c>
      <c r="Q453" s="53">
        <v>366</v>
      </c>
      <c r="R453" s="53">
        <v>320</v>
      </c>
      <c r="X453" s="53">
        <v>94.5</v>
      </c>
      <c r="AB453" s="53">
        <v>48.6</v>
      </c>
      <c r="AC453" s="53">
        <v>57.5</v>
      </c>
      <c r="AD453" s="53">
        <v>25</v>
      </c>
      <c r="AE453" s="53">
        <v>28.52</v>
      </c>
      <c r="AF453" s="53">
        <v>27.27</v>
      </c>
      <c r="AL453" s="53">
        <v>140</v>
      </c>
      <c r="AM453" s="53">
        <v>201</v>
      </c>
      <c r="AU453" s="54">
        <v>64.315458</v>
      </c>
      <c r="AV453" s="54">
        <v>80.230809</v>
      </c>
      <c r="AW453" s="54">
        <v>30.159226</v>
      </c>
      <c r="AX453" s="54">
        <v>36.845127</v>
      </c>
      <c r="BN453" s="53">
        <v>77.2</v>
      </c>
    </row>
    <row r="454" spans="2:66" ht="12.75">
      <c r="B454" s="1"/>
      <c r="C454" s="2" t="s">
        <v>179</v>
      </c>
      <c r="D454" s="74">
        <v>1996</v>
      </c>
      <c r="E454" s="74" t="s">
        <v>16</v>
      </c>
      <c r="F454" s="54">
        <v>42.05</v>
      </c>
      <c r="G454" s="54">
        <v>36.3</v>
      </c>
      <c r="H454" s="54">
        <v>40.85</v>
      </c>
      <c r="I454" s="53">
        <v>60.3</v>
      </c>
      <c r="J454" s="53">
        <v>60.7</v>
      </c>
      <c r="K454" s="53">
        <v>122.3</v>
      </c>
      <c r="L454" s="53">
        <v>54.5</v>
      </c>
      <c r="O454" s="86">
        <v>1528</v>
      </c>
      <c r="P454" s="86">
        <v>1315</v>
      </c>
      <c r="Q454" s="53">
        <v>416</v>
      </c>
      <c r="R454" s="53">
        <v>337</v>
      </c>
      <c r="X454" s="53">
        <v>94.1</v>
      </c>
      <c r="AB454" s="53">
        <v>48.6</v>
      </c>
      <c r="AC454" s="53">
        <v>53.1</v>
      </c>
      <c r="AD454" s="53">
        <v>23.56</v>
      </c>
      <c r="AE454" s="53">
        <v>29.43</v>
      </c>
      <c r="AF454" s="53">
        <v>25.72</v>
      </c>
      <c r="AL454" s="53">
        <v>136</v>
      </c>
      <c r="AM454" s="53">
        <v>221</v>
      </c>
      <c r="AU454" s="54">
        <v>63.879421</v>
      </c>
      <c r="AV454" s="54">
        <v>77.905278</v>
      </c>
      <c r="AW454" s="54">
        <v>28.19706</v>
      </c>
      <c r="AX454" s="54">
        <v>35.246325</v>
      </c>
      <c r="BN454" s="53">
        <v>77.4</v>
      </c>
    </row>
    <row r="455" spans="2:66" ht="12.75">
      <c r="B455" s="1"/>
      <c r="C455" s="2" t="s">
        <v>179</v>
      </c>
      <c r="D455" s="74">
        <v>1996</v>
      </c>
      <c r="E455" s="74" t="s">
        <v>17</v>
      </c>
      <c r="F455" s="54">
        <v>41.5</v>
      </c>
      <c r="G455" s="54">
        <v>39.05</v>
      </c>
      <c r="H455" s="54">
        <v>41.3</v>
      </c>
      <c r="I455" s="53">
        <v>60.7</v>
      </c>
      <c r="J455" s="53">
        <v>53.8</v>
      </c>
      <c r="K455" s="53">
        <v>120</v>
      </c>
      <c r="L455" s="53">
        <v>56.7</v>
      </c>
      <c r="O455" s="86">
        <v>1477</v>
      </c>
      <c r="P455" s="86">
        <v>1319</v>
      </c>
      <c r="Q455" s="53">
        <v>409</v>
      </c>
      <c r="R455" s="53">
        <v>316</v>
      </c>
      <c r="X455" s="53">
        <v>94.1</v>
      </c>
      <c r="AB455" s="53">
        <v>52.6</v>
      </c>
      <c r="AC455" s="53">
        <v>52.4</v>
      </c>
      <c r="AD455" s="53">
        <v>24.58</v>
      </c>
      <c r="AE455" s="53">
        <v>30.39</v>
      </c>
      <c r="AF455" s="53">
        <v>26.13</v>
      </c>
      <c r="AL455" s="53">
        <v>134</v>
      </c>
      <c r="AM455" s="53">
        <v>188</v>
      </c>
      <c r="AU455" s="54">
        <v>63.952094</v>
      </c>
      <c r="AV455" s="54">
        <v>77.905278</v>
      </c>
      <c r="AW455" s="54">
        <v>28.051714</v>
      </c>
      <c r="AX455" s="54">
        <v>35.173652</v>
      </c>
      <c r="BN455" s="53">
        <v>77.7</v>
      </c>
    </row>
    <row r="456" spans="2:66" ht="12.75">
      <c r="B456" s="1"/>
      <c r="C456" s="2" t="s">
        <v>179</v>
      </c>
      <c r="D456" s="74">
        <v>1996</v>
      </c>
      <c r="E456" s="74" t="s">
        <v>18</v>
      </c>
      <c r="F456" s="54">
        <v>43.3</v>
      </c>
      <c r="G456" s="54">
        <v>38.2</v>
      </c>
      <c r="H456" s="54">
        <v>43.6</v>
      </c>
      <c r="I456" s="53">
        <v>61</v>
      </c>
      <c r="J456" s="53">
        <v>58.9</v>
      </c>
      <c r="K456" s="53">
        <v>110.3</v>
      </c>
      <c r="L456" s="53">
        <v>53.5</v>
      </c>
      <c r="O456" s="86">
        <v>1416</v>
      </c>
      <c r="P456" s="86">
        <v>1322</v>
      </c>
      <c r="Q456" s="53">
        <v>402</v>
      </c>
      <c r="R456" s="53">
        <v>311</v>
      </c>
      <c r="X456" s="53">
        <v>94</v>
      </c>
      <c r="AB456" s="53">
        <v>56.1</v>
      </c>
      <c r="AC456" s="53">
        <v>51.5</v>
      </c>
      <c r="AD456" s="53">
        <v>24.84</v>
      </c>
      <c r="AE456" s="53">
        <v>30.65</v>
      </c>
      <c r="AF456" s="53">
        <v>26.39</v>
      </c>
      <c r="AL456" s="53">
        <v>124</v>
      </c>
      <c r="AM456" s="53">
        <v>179</v>
      </c>
      <c r="AU456" s="54">
        <v>64.315458</v>
      </c>
      <c r="AV456" s="54">
        <v>77.832605</v>
      </c>
      <c r="AW456" s="54">
        <v>27.906368</v>
      </c>
      <c r="AX456" s="54">
        <v>34.955633</v>
      </c>
      <c r="BN456" s="53">
        <v>78.3</v>
      </c>
    </row>
    <row r="457" spans="2:66" ht="12.75">
      <c r="B457" s="1"/>
      <c r="C457" s="2" t="s">
        <v>179</v>
      </c>
      <c r="D457" s="74">
        <v>1996</v>
      </c>
      <c r="E457" s="74" t="s">
        <v>19</v>
      </c>
      <c r="F457" s="54">
        <v>42.6</v>
      </c>
      <c r="G457" s="54">
        <v>36.85</v>
      </c>
      <c r="H457" s="54">
        <v>43.15</v>
      </c>
      <c r="I457" s="53">
        <v>61.5</v>
      </c>
      <c r="J457" s="53">
        <v>54.3</v>
      </c>
      <c r="K457" s="53">
        <v>112.4</v>
      </c>
      <c r="L457" s="53">
        <v>55.7</v>
      </c>
      <c r="O457" s="86">
        <v>1516</v>
      </c>
      <c r="P457" s="86">
        <v>1331</v>
      </c>
      <c r="Q457" s="53">
        <v>443</v>
      </c>
      <c r="R457" s="53">
        <v>339</v>
      </c>
      <c r="X457" s="53">
        <v>94.2</v>
      </c>
      <c r="AB457" s="53">
        <v>56.3</v>
      </c>
      <c r="AC457" s="53">
        <v>53</v>
      </c>
      <c r="AD457" s="53">
        <v>25.59</v>
      </c>
      <c r="AE457" s="53">
        <v>30.05</v>
      </c>
      <c r="AF457" s="53">
        <v>26.71</v>
      </c>
      <c r="AL457" s="53">
        <v>125</v>
      </c>
      <c r="AM457" s="53">
        <v>206</v>
      </c>
      <c r="AU457" s="54">
        <v>65.260205</v>
      </c>
      <c r="AV457" s="54">
        <v>77.832605</v>
      </c>
      <c r="AW457" s="54">
        <v>28.051714</v>
      </c>
      <c r="AX457" s="54">
        <v>35.318997</v>
      </c>
      <c r="BN457" s="53">
        <v>78.4</v>
      </c>
    </row>
    <row r="458" spans="2:66" ht="12.75">
      <c r="B458" s="1"/>
      <c r="C458" s="2" t="s">
        <v>179</v>
      </c>
      <c r="D458" s="74">
        <v>1996</v>
      </c>
      <c r="E458" s="74" t="s">
        <v>20</v>
      </c>
      <c r="F458" s="54">
        <v>43.55</v>
      </c>
      <c r="G458" s="54">
        <v>37.95</v>
      </c>
      <c r="H458" s="54">
        <v>43.8</v>
      </c>
      <c r="I458" s="53">
        <v>61.5</v>
      </c>
      <c r="J458" s="53">
        <v>58.9</v>
      </c>
      <c r="K458" s="53">
        <v>110.6</v>
      </c>
      <c r="L458" s="53">
        <v>59.2</v>
      </c>
      <c r="O458" s="86">
        <v>1543</v>
      </c>
      <c r="P458" s="86">
        <v>1350</v>
      </c>
      <c r="Q458" s="53">
        <v>443</v>
      </c>
      <c r="R458" s="53">
        <v>355</v>
      </c>
      <c r="X458" s="53">
        <v>93.9</v>
      </c>
      <c r="AB458" s="53">
        <v>57.6</v>
      </c>
      <c r="AC458" s="53">
        <v>48.1</v>
      </c>
      <c r="AD458" s="53">
        <v>26.12</v>
      </c>
      <c r="AE458" s="53">
        <v>30.37</v>
      </c>
      <c r="AF458" s="53">
        <v>27.22</v>
      </c>
      <c r="AL458" s="53">
        <v>129</v>
      </c>
      <c r="AM458" s="53">
        <v>215</v>
      </c>
      <c r="AU458" s="54">
        <v>66.277625</v>
      </c>
      <c r="AV458" s="54">
        <v>77.832605</v>
      </c>
      <c r="AW458" s="54">
        <v>28.19706</v>
      </c>
      <c r="AX458" s="54">
        <v>35.318997</v>
      </c>
      <c r="BN458" s="53">
        <v>78.6</v>
      </c>
    </row>
    <row r="459" spans="2:66" ht="12.75">
      <c r="B459" s="1"/>
      <c r="C459" s="2" t="s">
        <v>179</v>
      </c>
      <c r="D459" s="74">
        <v>1996</v>
      </c>
      <c r="E459" s="74" t="s">
        <v>21</v>
      </c>
      <c r="F459" s="54">
        <v>43.65</v>
      </c>
      <c r="G459" s="54">
        <v>38</v>
      </c>
      <c r="H459" s="54">
        <v>44.05</v>
      </c>
      <c r="I459" s="53">
        <v>63.4</v>
      </c>
      <c r="J459" s="53">
        <v>56.8</v>
      </c>
      <c r="K459" s="53">
        <v>123.1</v>
      </c>
      <c r="L459" s="53">
        <v>61.7</v>
      </c>
      <c r="O459" s="86">
        <v>1592</v>
      </c>
      <c r="P459" s="86">
        <v>1371</v>
      </c>
      <c r="Q459" s="53">
        <v>421</v>
      </c>
      <c r="R459" s="53">
        <v>323</v>
      </c>
      <c r="X459" s="53">
        <v>93.5</v>
      </c>
      <c r="AB459" s="53">
        <v>59</v>
      </c>
      <c r="AC459" s="53">
        <v>51.3</v>
      </c>
      <c r="AD459" s="53">
        <v>26.25</v>
      </c>
      <c r="AE459" s="53">
        <v>30.38</v>
      </c>
      <c r="AF459" s="53">
        <v>27.27</v>
      </c>
      <c r="AL459" s="53">
        <v>131</v>
      </c>
      <c r="AM459" s="53">
        <v>154</v>
      </c>
      <c r="AU459" s="54">
        <v>67.077026</v>
      </c>
      <c r="AV459" s="54">
        <v>80.158136</v>
      </c>
      <c r="AW459" s="54">
        <v>28.051714</v>
      </c>
      <c r="AX459" s="54">
        <v>35.318997</v>
      </c>
      <c r="BN459" s="53">
        <v>78.6</v>
      </c>
    </row>
    <row r="460" spans="2:66" ht="12.75">
      <c r="B460" s="1"/>
      <c r="C460" s="2" t="s">
        <v>179</v>
      </c>
      <c r="D460" s="74">
        <v>1996</v>
      </c>
      <c r="E460" s="74" t="s">
        <v>22</v>
      </c>
      <c r="F460" s="54">
        <v>44</v>
      </c>
      <c r="G460" s="54">
        <v>38.35</v>
      </c>
      <c r="H460" s="54">
        <v>43.75</v>
      </c>
      <c r="I460" s="53">
        <v>66.1</v>
      </c>
      <c r="J460" s="53">
        <v>58.9</v>
      </c>
      <c r="K460" s="53">
        <v>126.6</v>
      </c>
      <c r="L460" s="53">
        <v>65.7</v>
      </c>
      <c r="O460" s="86">
        <v>1523</v>
      </c>
      <c r="P460" s="86">
        <v>1413</v>
      </c>
      <c r="Q460" s="53">
        <v>459</v>
      </c>
      <c r="R460" s="53">
        <v>318</v>
      </c>
      <c r="X460" s="53">
        <v>93.2</v>
      </c>
      <c r="AB460" s="53">
        <v>57.9</v>
      </c>
      <c r="AC460" s="53">
        <v>49.2</v>
      </c>
      <c r="AD460" s="53">
        <v>26.06</v>
      </c>
      <c r="AE460" s="53">
        <v>30.64</v>
      </c>
      <c r="AF460" s="53">
        <v>27.34</v>
      </c>
      <c r="AL460" s="53">
        <v>131</v>
      </c>
      <c r="AM460" s="53">
        <v>140</v>
      </c>
      <c r="AU460" s="54">
        <v>69.329884</v>
      </c>
      <c r="AV460" s="54">
        <v>78.559334</v>
      </c>
      <c r="AW460" s="54">
        <v>27.761023</v>
      </c>
      <c r="AX460" s="54">
        <v>35.246325</v>
      </c>
      <c r="BN460" s="53">
        <v>78.3</v>
      </c>
    </row>
    <row r="461" spans="2:66" ht="12.75">
      <c r="B461" s="1"/>
      <c r="C461" s="2" t="s">
        <v>179</v>
      </c>
      <c r="D461" s="74">
        <v>1996</v>
      </c>
      <c r="E461" s="74" t="s">
        <v>23</v>
      </c>
      <c r="F461" s="54">
        <v>43.9</v>
      </c>
      <c r="G461" s="54">
        <v>38.55</v>
      </c>
      <c r="H461" s="54">
        <v>44</v>
      </c>
      <c r="I461" s="53">
        <v>66.6</v>
      </c>
      <c r="J461" s="53">
        <v>61.1</v>
      </c>
      <c r="K461" s="53">
        <v>127.8</v>
      </c>
      <c r="L461" s="53">
        <v>64</v>
      </c>
      <c r="O461" s="86">
        <v>1494</v>
      </c>
      <c r="P461" s="86">
        <v>1439</v>
      </c>
      <c r="Q461" s="53">
        <v>428</v>
      </c>
      <c r="R461" s="53">
        <v>309</v>
      </c>
      <c r="X461" s="53">
        <v>92.5</v>
      </c>
      <c r="AB461" s="53">
        <v>58.6</v>
      </c>
      <c r="AC461" s="53">
        <v>47.5</v>
      </c>
      <c r="AD461" s="53">
        <v>25.53</v>
      </c>
      <c r="AE461" s="53">
        <v>30.88</v>
      </c>
      <c r="AF461" s="53">
        <v>27.32</v>
      </c>
      <c r="AL461" s="53">
        <v>129</v>
      </c>
      <c r="AM461" s="53">
        <v>133</v>
      </c>
      <c r="AU461" s="54">
        <v>69.911266</v>
      </c>
      <c r="AV461" s="54">
        <v>78.704679</v>
      </c>
      <c r="AW461" s="54">
        <v>27.761023</v>
      </c>
      <c r="AX461" s="54">
        <v>35.173652</v>
      </c>
      <c r="BN461" s="53">
        <v>78.3</v>
      </c>
    </row>
    <row r="462" spans="2:66" ht="12.75">
      <c r="B462" s="1"/>
      <c r="C462" s="2" t="s">
        <v>179</v>
      </c>
      <c r="D462" s="74">
        <v>1997</v>
      </c>
      <c r="E462" s="74" t="s">
        <v>12</v>
      </c>
      <c r="F462" s="54">
        <v>44</v>
      </c>
      <c r="G462" s="54">
        <v>38.6</v>
      </c>
      <c r="H462" s="54">
        <v>44.2</v>
      </c>
      <c r="I462" s="53">
        <v>67.5</v>
      </c>
      <c r="J462" s="53">
        <v>67.4</v>
      </c>
      <c r="K462" s="53">
        <v>127.2</v>
      </c>
      <c r="L462" s="53">
        <v>67</v>
      </c>
      <c r="O462" s="86">
        <v>1630</v>
      </c>
      <c r="P462" s="86">
        <v>1494</v>
      </c>
      <c r="Q462" s="53">
        <v>436</v>
      </c>
      <c r="R462" s="53">
        <v>238</v>
      </c>
      <c r="X462" s="53">
        <v>92.6</v>
      </c>
      <c r="AB462" s="53">
        <v>59.7</v>
      </c>
      <c r="AC462" s="53">
        <v>43.8</v>
      </c>
      <c r="AD462" s="53">
        <v>25.42</v>
      </c>
      <c r="AE462" s="53">
        <v>30.61</v>
      </c>
      <c r="AF462" s="53">
        <v>26.99</v>
      </c>
      <c r="AL462" s="53">
        <v>125</v>
      </c>
      <c r="AM462" s="53">
        <v>129</v>
      </c>
      <c r="AU462" s="54">
        <v>70.928686</v>
      </c>
      <c r="AV462" s="54">
        <v>80.376155</v>
      </c>
      <c r="AW462" s="54">
        <v>27.68835</v>
      </c>
      <c r="AX462" s="54">
        <v>35.100979</v>
      </c>
      <c r="BN462" s="53">
        <v>78.1</v>
      </c>
    </row>
    <row r="463" spans="2:66" ht="12.75">
      <c r="B463" s="1"/>
      <c r="C463" s="2" t="s">
        <v>179</v>
      </c>
      <c r="D463" s="74">
        <v>1997</v>
      </c>
      <c r="E463" s="74" t="s">
        <v>13</v>
      </c>
      <c r="F463" s="54">
        <v>44.25</v>
      </c>
      <c r="G463" s="54">
        <v>39.15</v>
      </c>
      <c r="H463" s="54">
        <v>43.6</v>
      </c>
      <c r="I463" s="53">
        <v>67.1</v>
      </c>
      <c r="J463" s="53">
        <v>66.6</v>
      </c>
      <c r="K463" s="53">
        <v>127.1</v>
      </c>
      <c r="L463" s="53">
        <v>71.3</v>
      </c>
      <c r="O463" s="86">
        <v>1774</v>
      </c>
      <c r="P463" s="86">
        <v>1580</v>
      </c>
      <c r="Q463" s="53">
        <v>444</v>
      </c>
      <c r="R463" s="53">
        <v>252</v>
      </c>
      <c r="X463" s="53">
        <v>92.6</v>
      </c>
      <c r="AB463" s="53">
        <v>59.2</v>
      </c>
      <c r="AC463" s="53">
        <v>45</v>
      </c>
      <c r="AD463" s="53">
        <v>25.7</v>
      </c>
      <c r="AE463" s="53">
        <v>30.81</v>
      </c>
      <c r="AF463" s="53">
        <v>27</v>
      </c>
      <c r="AL463" s="53">
        <v>124</v>
      </c>
      <c r="AM463" s="53">
        <v>141</v>
      </c>
      <c r="AU463" s="54">
        <v>71.29205</v>
      </c>
      <c r="AV463" s="54">
        <v>80.739519</v>
      </c>
      <c r="AW463" s="54">
        <v>27.761023</v>
      </c>
      <c r="AX463" s="54">
        <v>35.028306</v>
      </c>
      <c r="BN463" s="53">
        <v>78.3</v>
      </c>
    </row>
    <row r="464" spans="2:66" ht="12.75">
      <c r="B464" s="1"/>
      <c r="C464" s="2" t="s">
        <v>179</v>
      </c>
      <c r="D464" s="74">
        <v>1997</v>
      </c>
      <c r="E464" s="74" t="s">
        <v>14</v>
      </c>
      <c r="F464" s="54">
        <v>44.8</v>
      </c>
      <c r="G464" s="54">
        <v>38.9</v>
      </c>
      <c r="H464" s="54">
        <v>44.3</v>
      </c>
      <c r="I464" s="53">
        <v>69.6</v>
      </c>
      <c r="J464" s="53">
        <v>65.2</v>
      </c>
      <c r="K464" s="53">
        <v>126.4</v>
      </c>
      <c r="L464" s="53">
        <v>74.1</v>
      </c>
      <c r="O464" s="86">
        <v>1753</v>
      </c>
      <c r="P464" s="86">
        <v>1650</v>
      </c>
      <c r="Q464" s="53">
        <v>433</v>
      </c>
      <c r="R464" s="53">
        <v>255</v>
      </c>
      <c r="X464" s="53">
        <v>92.7</v>
      </c>
      <c r="AB464" s="53">
        <v>57.5</v>
      </c>
      <c r="AC464" s="53">
        <v>43.9</v>
      </c>
      <c r="AD464" s="53">
        <v>25.31</v>
      </c>
      <c r="AE464" s="53">
        <v>30.44</v>
      </c>
      <c r="AF464" s="53">
        <v>26.68</v>
      </c>
      <c r="AL464" s="53">
        <v>126</v>
      </c>
      <c r="AM464" s="53">
        <v>133</v>
      </c>
      <c r="AU464" s="54">
        <v>72.600161</v>
      </c>
      <c r="AV464" s="54">
        <v>80.5215</v>
      </c>
      <c r="AW464" s="54">
        <v>27.615677</v>
      </c>
      <c r="AX464" s="54">
        <v>34.88296</v>
      </c>
      <c r="BN464" s="53">
        <v>78.6</v>
      </c>
    </row>
    <row r="465" spans="2:66" ht="12.75">
      <c r="B465" s="1"/>
      <c r="C465" s="2" t="s">
        <v>179</v>
      </c>
      <c r="D465" s="74">
        <v>1997</v>
      </c>
      <c r="E465" s="74" t="s">
        <v>15</v>
      </c>
      <c r="F465" s="54">
        <v>45.4</v>
      </c>
      <c r="G465" s="54">
        <v>38.65</v>
      </c>
      <c r="H465" s="54">
        <v>45.2</v>
      </c>
      <c r="I465" s="53">
        <v>70.4</v>
      </c>
      <c r="J465" s="53">
        <v>62.7</v>
      </c>
      <c r="K465" s="53">
        <v>122.2</v>
      </c>
      <c r="L465" s="53">
        <v>64.9</v>
      </c>
      <c r="O465" s="86">
        <v>1835</v>
      </c>
      <c r="P465" s="86">
        <v>1628</v>
      </c>
      <c r="Q465" s="53">
        <v>457</v>
      </c>
      <c r="R465" s="53">
        <v>242</v>
      </c>
      <c r="X465" s="53">
        <v>91.8</v>
      </c>
      <c r="AB465" s="53">
        <v>58.5</v>
      </c>
      <c r="AC465" s="53">
        <v>45.4</v>
      </c>
      <c r="AD465" s="53">
        <v>25.22</v>
      </c>
      <c r="AE465" s="53">
        <v>30.3</v>
      </c>
      <c r="AF465" s="53">
        <v>26.36</v>
      </c>
      <c r="AL465" s="53">
        <v>126</v>
      </c>
      <c r="AM465" s="53">
        <v>122</v>
      </c>
      <c r="AU465" s="54">
        <v>72.382143</v>
      </c>
      <c r="AV465" s="54">
        <v>78.704679</v>
      </c>
      <c r="AW465" s="54">
        <v>27.68835</v>
      </c>
      <c r="AX465" s="54">
        <v>34.519596</v>
      </c>
      <c r="BN465" s="53">
        <v>79.3</v>
      </c>
    </row>
    <row r="466" spans="2:66" ht="12.75">
      <c r="B466" s="1"/>
      <c r="C466" s="2" t="s">
        <v>179</v>
      </c>
      <c r="D466" s="74">
        <v>1997</v>
      </c>
      <c r="E466" s="74" t="s">
        <v>16</v>
      </c>
      <c r="F466" s="54">
        <v>45.2</v>
      </c>
      <c r="G466" s="54">
        <v>39.2</v>
      </c>
      <c r="H466" s="54">
        <v>45.5</v>
      </c>
      <c r="I466" s="53">
        <v>71.1</v>
      </c>
      <c r="J466" s="53">
        <v>63.1</v>
      </c>
      <c r="K466" s="53">
        <v>121.2</v>
      </c>
      <c r="L466" s="53">
        <v>65.7</v>
      </c>
      <c r="O466" s="86">
        <v>1855</v>
      </c>
      <c r="P466" s="86">
        <v>1646</v>
      </c>
      <c r="Q466" s="53">
        <v>444</v>
      </c>
      <c r="R466" s="53">
        <v>244</v>
      </c>
      <c r="X466" s="53">
        <v>91.6</v>
      </c>
      <c r="AB466" s="53">
        <v>61</v>
      </c>
      <c r="AC466" s="53">
        <v>46.6</v>
      </c>
      <c r="AD466" s="53">
        <v>25.22</v>
      </c>
      <c r="AE466" s="53">
        <v>30.39</v>
      </c>
      <c r="AF466" s="53">
        <v>26.26</v>
      </c>
      <c r="AL466" s="53">
        <v>125</v>
      </c>
      <c r="AM466" s="53">
        <v>128</v>
      </c>
      <c r="AU466" s="54">
        <v>73.181544</v>
      </c>
      <c r="AV466" s="54">
        <v>78.704679</v>
      </c>
      <c r="AW466" s="54">
        <v>27.68835</v>
      </c>
      <c r="AX466" s="54">
        <v>34.519596</v>
      </c>
      <c r="BN466" s="53">
        <v>80.1</v>
      </c>
    </row>
    <row r="467" spans="2:66" ht="12.75">
      <c r="B467" s="1"/>
      <c r="C467" s="2" t="s">
        <v>179</v>
      </c>
      <c r="D467" s="74">
        <v>1997</v>
      </c>
      <c r="E467" s="74" t="s">
        <v>17</v>
      </c>
      <c r="F467" s="54">
        <v>45.35</v>
      </c>
      <c r="G467" s="54">
        <v>40.5</v>
      </c>
      <c r="H467" s="54">
        <v>45.05</v>
      </c>
      <c r="I467" s="53">
        <v>72.3</v>
      </c>
      <c r="J467" s="53">
        <v>59.1</v>
      </c>
      <c r="K467" s="53">
        <v>118.2</v>
      </c>
      <c r="L467" s="53">
        <v>69.2</v>
      </c>
      <c r="O467" s="86">
        <v>1789</v>
      </c>
      <c r="P467" s="86">
        <v>1671</v>
      </c>
      <c r="Q467" s="53">
        <v>427</v>
      </c>
      <c r="R467" s="53">
        <v>251</v>
      </c>
      <c r="X467" s="53">
        <v>91.6</v>
      </c>
      <c r="AB467" s="53">
        <v>63.6</v>
      </c>
      <c r="AC467" s="53">
        <v>45</v>
      </c>
      <c r="AD467" s="53">
        <v>24.32</v>
      </c>
      <c r="AE467" s="53">
        <v>31.57</v>
      </c>
      <c r="AF467" s="53">
        <v>26.38</v>
      </c>
      <c r="AL467" s="53">
        <v>124</v>
      </c>
      <c r="AM467" s="53">
        <v>129</v>
      </c>
      <c r="AU467" s="54">
        <v>72.963526</v>
      </c>
      <c r="AV467" s="54">
        <v>78.19597</v>
      </c>
      <c r="AW467" s="54">
        <v>27.615677</v>
      </c>
      <c r="AX467" s="54">
        <v>34.519596</v>
      </c>
      <c r="BN467" s="53">
        <v>80.6</v>
      </c>
    </row>
    <row r="468" spans="2:66" ht="12.75">
      <c r="B468" s="1"/>
      <c r="C468" s="2" t="s">
        <v>179</v>
      </c>
      <c r="D468" s="74">
        <v>1997</v>
      </c>
      <c r="E468" s="74" t="s">
        <v>18</v>
      </c>
      <c r="F468" s="54">
        <v>45.9</v>
      </c>
      <c r="G468" s="54">
        <v>40.6</v>
      </c>
      <c r="H468" s="54">
        <v>44.55</v>
      </c>
      <c r="I468" s="53">
        <v>72.2</v>
      </c>
      <c r="J468" s="53">
        <v>61.2</v>
      </c>
      <c r="K468" s="53">
        <v>108.7</v>
      </c>
      <c r="L468" s="53">
        <v>59.6</v>
      </c>
      <c r="O468" s="86">
        <v>1786</v>
      </c>
      <c r="P468" s="86">
        <v>1683</v>
      </c>
      <c r="Q468" s="53">
        <v>429</v>
      </c>
      <c r="R468" s="53">
        <v>246</v>
      </c>
      <c r="X468" s="53">
        <v>91.6</v>
      </c>
      <c r="AB468" s="53">
        <v>68.3</v>
      </c>
      <c r="AC468" s="53">
        <v>48.3</v>
      </c>
      <c r="AD468" s="53">
        <v>25.13</v>
      </c>
      <c r="AE468" s="53">
        <v>31.31</v>
      </c>
      <c r="AF468" s="53">
        <v>26.46</v>
      </c>
      <c r="AL468" s="53">
        <v>123</v>
      </c>
      <c r="AM468" s="53">
        <v>132</v>
      </c>
      <c r="AU468" s="54">
        <v>73.181544</v>
      </c>
      <c r="AV468" s="54">
        <v>78.704679</v>
      </c>
      <c r="AW468" s="54">
        <v>27.615677</v>
      </c>
      <c r="AX468" s="54">
        <v>34.519596</v>
      </c>
      <c r="BN468" s="53">
        <v>81</v>
      </c>
    </row>
    <row r="469" spans="2:66" ht="12.75">
      <c r="B469" s="1"/>
      <c r="C469" s="2" t="s">
        <v>179</v>
      </c>
      <c r="D469" s="74">
        <v>1997</v>
      </c>
      <c r="E469" s="74" t="s">
        <v>19</v>
      </c>
      <c r="F469" s="54">
        <v>45.65</v>
      </c>
      <c r="G469" s="54">
        <v>39.55</v>
      </c>
      <c r="H469" s="54">
        <v>45.4</v>
      </c>
      <c r="I469" s="53">
        <v>71.9</v>
      </c>
      <c r="J469" s="53">
        <v>58.7</v>
      </c>
      <c r="K469" s="53">
        <v>113.9</v>
      </c>
      <c r="L469" s="53">
        <v>56.6</v>
      </c>
      <c r="O469" s="86">
        <v>1889</v>
      </c>
      <c r="P469" s="86">
        <v>1695</v>
      </c>
      <c r="Q469" s="53">
        <v>413</v>
      </c>
      <c r="R469" s="53">
        <v>255</v>
      </c>
      <c r="X469" s="53">
        <v>91.5</v>
      </c>
      <c r="AB469" s="53">
        <v>70.5</v>
      </c>
      <c r="AC469" s="53">
        <v>49.6</v>
      </c>
      <c r="AD469" s="53">
        <v>25.34</v>
      </c>
      <c r="AE469" s="53">
        <v>30.96</v>
      </c>
      <c r="AF469" s="53">
        <v>26.74</v>
      </c>
      <c r="AL469" s="53">
        <v>123</v>
      </c>
      <c r="AM469" s="53">
        <v>143</v>
      </c>
      <c r="AU469" s="54">
        <v>73.980945</v>
      </c>
      <c r="AV469" s="54">
        <v>78.704679</v>
      </c>
      <c r="AW469" s="54">
        <v>27.615677</v>
      </c>
      <c r="AX469" s="54">
        <v>34.592269</v>
      </c>
      <c r="BN469" s="53">
        <v>81.3</v>
      </c>
    </row>
    <row r="470" spans="2:66" ht="12.75">
      <c r="B470" s="1"/>
      <c r="C470" s="2" t="s">
        <v>179</v>
      </c>
      <c r="D470" s="74">
        <v>1997</v>
      </c>
      <c r="E470" s="74" t="s">
        <v>20</v>
      </c>
      <c r="F470" s="54">
        <v>46.15</v>
      </c>
      <c r="G470" s="54">
        <v>39.9</v>
      </c>
      <c r="H470" s="54">
        <v>46.6</v>
      </c>
      <c r="I470" s="53">
        <v>73.5</v>
      </c>
      <c r="J470" s="53">
        <v>63.6</v>
      </c>
      <c r="K470" s="53">
        <v>119.2</v>
      </c>
      <c r="L470" s="53">
        <v>58.9</v>
      </c>
      <c r="O470" s="86">
        <v>1924</v>
      </c>
      <c r="P470" s="86">
        <v>1659</v>
      </c>
      <c r="Q470" s="53">
        <v>393</v>
      </c>
      <c r="R470" s="53">
        <v>265</v>
      </c>
      <c r="X470" s="53">
        <v>91.5</v>
      </c>
      <c r="AB470" s="53">
        <v>70.9</v>
      </c>
      <c r="AC470" s="53">
        <v>49.2</v>
      </c>
      <c r="AD470" s="53">
        <v>25.63</v>
      </c>
      <c r="AE470" s="53">
        <v>30.79</v>
      </c>
      <c r="AF470" s="53">
        <v>26.92</v>
      </c>
      <c r="AL470" s="53">
        <v>122</v>
      </c>
      <c r="AM470" s="53">
        <v>163</v>
      </c>
      <c r="AU470" s="54">
        <v>75.797766</v>
      </c>
      <c r="AV470" s="54">
        <v>79.358735</v>
      </c>
      <c r="AW470" s="54">
        <v>27.615677</v>
      </c>
      <c r="AX470" s="54">
        <v>34.519596</v>
      </c>
      <c r="BN470" s="53">
        <v>81.4</v>
      </c>
    </row>
    <row r="471" spans="2:66" ht="12.75">
      <c r="B471" s="1"/>
      <c r="C471" s="2" t="s">
        <v>179</v>
      </c>
      <c r="D471" s="74">
        <v>1997</v>
      </c>
      <c r="E471" s="74" t="s">
        <v>21</v>
      </c>
      <c r="F471" s="54">
        <v>46.55</v>
      </c>
      <c r="G471" s="54">
        <v>39.9</v>
      </c>
      <c r="H471" s="54">
        <v>46.6</v>
      </c>
      <c r="I471" s="53">
        <v>75.2</v>
      </c>
      <c r="J471" s="53">
        <v>62.1</v>
      </c>
      <c r="K471" s="53">
        <v>120</v>
      </c>
      <c r="L471" s="53">
        <v>58.9</v>
      </c>
      <c r="O471" s="86">
        <v>1718</v>
      </c>
      <c r="P471" s="86">
        <v>1583</v>
      </c>
      <c r="Q471" s="53">
        <v>378</v>
      </c>
      <c r="R471" s="53">
        <v>254</v>
      </c>
      <c r="X471" s="53">
        <v>91.1</v>
      </c>
      <c r="AB471" s="53">
        <v>71.9</v>
      </c>
      <c r="AC471" s="53">
        <v>49.6</v>
      </c>
      <c r="AD471" s="53">
        <v>25.7</v>
      </c>
      <c r="AE471" s="53">
        <v>30.89</v>
      </c>
      <c r="AF471" s="53">
        <v>26.79</v>
      </c>
      <c r="AL471" s="53">
        <v>122</v>
      </c>
      <c r="AM471" s="53">
        <v>154</v>
      </c>
      <c r="AU471" s="54">
        <v>77.977951</v>
      </c>
      <c r="AV471" s="54">
        <v>79.794772</v>
      </c>
      <c r="AW471" s="54">
        <v>27.470331</v>
      </c>
      <c r="AX471" s="54">
        <v>34.519596</v>
      </c>
      <c r="BN471" s="53">
        <v>81.6</v>
      </c>
    </row>
    <row r="472" spans="2:66" ht="12.75">
      <c r="B472" s="1"/>
      <c r="C472" s="2" t="s">
        <v>179</v>
      </c>
      <c r="D472" s="74">
        <v>1997</v>
      </c>
      <c r="E472" s="74" t="s">
        <v>22</v>
      </c>
      <c r="F472" s="54">
        <v>46.2</v>
      </c>
      <c r="G472" s="54">
        <v>39.85</v>
      </c>
      <c r="H472" s="54">
        <v>46.45</v>
      </c>
      <c r="I472" s="53">
        <v>76.2</v>
      </c>
      <c r="J472" s="53">
        <v>66.3</v>
      </c>
      <c r="K472" s="53">
        <v>132.3</v>
      </c>
      <c r="L472" s="53">
        <v>61.1</v>
      </c>
      <c r="O472" s="86">
        <v>1831</v>
      </c>
      <c r="P472" s="86">
        <v>1571</v>
      </c>
      <c r="Q472" s="53">
        <v>379</v>
      </c>
      <c r="R472" s="53">
        <v>277</v>
      </c>
      <c r="X472" s="53">
        <v>90.9</v>
      </c>
      <c r="AB472" s="53">
        <v>71.7</v>
      </c>
      <c r="AC472" s="53">
        <v>50.9</v>
      </c>
      <c r="AD472" s="53">
        <v>25.53</v>
      </c>
      <c r="AE472" s="53">
        <v>30.84</v>
      </c>
      <c r="AF472" s="53">
        <v>26.72</v>
      </c>
      <c r="AL472" s="53">
        <v>122</v>
      </c>
      <c r="AM472" s="53">
        <v>183</v>
      </c>
      <c r="AU472" s="54">
        <v>79.940118</v>
      </c>
      <c r="AV472" s="54">
        <v>80.303482</v>
      </c>
      <c r="AW472" s="54">
        <v>27.543004</v>
      </c>
      <c r="AX472" s="54">
        <v>34.446923</v>
      </c>
      <c r="BN472" s="53">
        <v>81.4</v>
      </c>
    </row>
    <row r="473" spans="2:66" ht="12.75">
      <c r="B473" s="1"/>
      <c r="C473" s="2" t="s">
        <v>179</v>
      </c>
      <c r="D473" s="74">
        <v>1997</v>
      </c>
      <c r="E473" s="74" t="s">
        <v>23</v>
      </c>
      <c r="F473" s="54">
        <v>46.2</v>
      </c>
      <c r="G473" s="54">
        <v>39.8</v>
      </c>
      <c r="H473" s="54">
        <v>47</v>
      </c>
      <c r="I473" s="53">
        <v>75.2</v>
      </c>
      <c r="J473" s="53">
        <v>68.4</v>
      </c>
      <c r="K473" s="53">
        <v>133.5</v>
      </c>
      <c r="L473" s="53">
        <v>63.6</v>
      </c>
      <c r="O473" s="86">
        <v>1705</v>
      </c>
      <c r="P473" s="86">
        <v>1504</v>
      </c>
      <c r="Q473" s="53">
        <v>369</v>
      </c>
      <c r="R473" s="53">
        <v>253</v>
      </c>
      <c r="X473" s="53">
        <v>90.9</v>
      </c>
      <c r="AB473" s="53">
        <v>71.6</v>
      </c>
      <c r="AC473" s="53">
        <v>51.8</v>
      </c>
      <c r="AD473" s="53">
        <v>25.21</v>
      </c>
      <c r="AE473" s="53">
        <v>31</v>
      </c>
      <c r="AF473" s="53">
        <v>26.47</v>
      </c>
      <c r="AL473" s="53">
        <v>125</v>
      </c>
      <c r="AM473" s="53">
        <v>154</v>
      </c>
      <c r="AU473" s="54">
        <v>80.158136</v>
      </c>
      <c r="AV473" s="54">
        <v>80.666846</v>
      </c>
      <c r="AW473" s="54">
        <v>27.543004</v>
      </c>
      <c r="AX473" s="54">
        <v>34.301578</v>
      </c>
      <c r="BN473" s="53">
        <v>81.3</v>
      </c>
    </row>
    <row r="474" spans="2:76" ht="12.75">
      <c r="B474" s="1"/>
      <c r="C474" s="2" t="s">
        <v>179</v>
      </c>
      <c r="D474" s="74">
        <v>1998</v>
      </c>
      <c r="E474" s="74" t="s">
        <v>12</v>
      </c>
      <c r="F474" s="54">
        <v>46.25</v>
      </c>
      <c r="G474" s="54">
        <v>40.5</v>
      </c>
      <c r="H474" s="54">
        <v>45.3</v>
      </c>
      <c r="I474" s="53">
        <v>76.9</v>
      </c>
      <c r="J474" s="53">
        <v>74.7</v>
      </c>
      <c r="K474" s="53">
        <v>134.3</v>
      </c>
      <c r="L474" s="53">
        <v>67.1</v>
      </c>
      <c r="O474" s="86">
        <v>1714</v>
      </c>
      <c r="P474" s="86">
        <v>1400</v>
      </c>
      <c r="Q474" s="53">
        <v>359</v>
      </c>
      <c r="R474" s="53">
        <v>246</v>
      </c>
      <c r="X474" s="53">
        <v>90.5</v>
      </c>
      <c r="AB474" s="53">
        <v>68.8</v>
      </c>
      <c r="AC474" s="53">
        <v>49.8</v>
      </c>
      <c r="AD474" s="53">
        <v>24.71</v>
      </c>
      <c r="AE474" s="53">
        <v>31.74</v>
      </c>
      <c r="AF474" s="53">
        <v>26.83</v>
      </c>
      <c r="AL474" s="53">
        <v>125</v>
      </c>
      <c r="AM474" s="53">
        <v>146</v>
      </c>
      <c r="AU474" s="54">
        <v>80.666846</v>
      </c>
      <c r="AV474" s="54">
        <v>81.611593</v>
      </c>
      <c r="AW474" s="54">
        <v>27.470331</v>
      </c>
      <c r="AX474" s="54">
        <v>34.301578</v>
      </c>
      <c r="BN474" s="53">
        <v>81.3</v>
      </c>
      <c r="BX474" s="53">
        <v>39.69</v>
      </c>
    </row>
    <row r="475" spans="2:76" ht="12.75">
      <c r="B475" s="1"/>
      <c r="C475" s="2" t="s">
        <v>179</v>
      </c>
      <c r="D475" s="74">
        <v>1998</v>
      </c>
      <c r="E475" s="74" t="s">
        <v>13</v>
      </c>
      <c r="F475" s="54">
        <v>46.05</v>
      </c>
      <c r="G475" s="54">
        <v>39.55</v>
      </c>
      <c r="H475" s="54">
        <v>46.5</v>
      </c>
      <c r="I475" s="53">
        <v>78.9</v>
      </c>
      <c r="J475" s="53">
        <v>71.2</v>
      </c>
      <c r="K475" s="53">
        <v>134</v>
      </c>
      <c r="L475" s="53">
        <v>69.8</v>
      </c>
      <c r="O475" s="86">
        <v>1812</v>
      </c>
      <c r="P475" s="86">
        <v>1354</v>
      </c>
      <c r="Q475" s="53">
        <v>375</v>
      </c>
      <c r="R475" s="53">
        <v>262</v>
      </c>
      <c r="X475" s="53">
        <v>90.7</v>
      </c>
      <c r="AB475" s="53">
        <v>64.4</v>
      </c>
      <c r="AC475" s="53">
        <v>49</v>
      </c>
      <c r="AD475" s="53">
        <v>25.28</v>
      </c>
      <c r="AE475" s="53">
        <v>30.71</v>
      </c>
      <c r="AF475" s="53">
        <v>26.66</v>
      </c>
      <c r="AL475" s="53">
        <v>126</v>
      </c>
      <c r="AM475" s="53">
        <v>168</v>
      </c>
      <c r="AU475" s="54">
        <v>80.812192</v>
      </c>
      <c r="AV475" s="54">
        <v>81.611593</v>
      </c>
      <c r="AW475" s="54">
        <v>27.470331</v>
      </c>
      <c r="AX475" s="54">
        <v>34.446923</v>
      </c>
      <c r="BN475" s="53">
        <v>81.3</v>
      </c>
      <c r="BX475" s="53">
        <v>39.31</v>
      </c>
    </row>
    <row r="476" spans="2:76" ht="12.75">
      <c r="B476" s="1"/>
      <c r="C476" s="2" t="s">
        <v>179</v>
      </c>
      <c r="D476" s="74">
        <v>1998</v>
      </c>
      <c r="E476" s="74" t="s">
        <v>14</v>
      </c>
      <c r="F476" s="54">
        <v>46.1</v>
      </c>
      <c r="G476" s="54">
        <v>39.7</v>
      </c>
      <c r="H476" s="54">
        <v>46.25</v>
      </c>
      <c r="I476" s="53">
        <v>78.4</v>
      </c>
      <c r="J476" s="53">
        <v>68.5</v>
      </c>
      <c r="K476" s="53">
        <v>131.7</v>
      </c>
      <c r="L476" s="53">
        <v>65.9</v>
      </c>
      <c r="O476" s="86">
        <v>1706</v>
      </c>
      <c r="P476" s="86">
        <v>1345</v>
      </c>
      <c r="Q476" s="53">
        <v>369</v>
      </c>
      <c r="R476" s="53">
        <v>255</v>
      </c>
      <c r="X476" s="53">
        <v>90.7</v>
      </c>
      <c r="AB476" s="53">
        <v>61.3</v>
      </c>
      <c r="AC476" s="53">
        <v>47.6</v>
      </c>
      <c r="AD476" s="53">
        <v>25.29</v>
      </c>
      <c r="AE476" s="53">
        <v>30.86</v>
      </c>
      <c r="AF476" s="53">
        <v>26.61</v>
      </c>
      <c r="AL476" s="53">
        <v>130</v>
      </c>
      <c r="AM476" s="53">
        <v>160</v>
      </c>
      <c r="AU476" s="54">
        <v>78.922698</v>
      </c>
      <c r="AV476" s="54">
        <v>81.466247</v>
      </c>
      <c r="AW476" s="54">
        <v>27.615677</v>
      </c>
      <c r="AX476" s="54">
        <v>34.446923</v>
      </c>
      <c r="BN476" s="53">
        <v>81.3</v>
      </c>
      <c r="BX476" s="53">
        <v>39.37</v>
      </c>
    </row>
    <row r="477" spans="2:76" ht="12.75">
      <c r="B477" s="1"/>
      <c r="C477" s="2" t="s">
        <v>179</v>
      </c>
      <c r="D477" s="74">
        <v>1998</v>
      </c>
      <c r="E477" s="74" t="s">
        <v>15</v>
      </c>
      <c r="F477" s="54">
        <v>46.6</v>
      </c>
      <c r="G477" s="54">
        <v>39.25</v>
      </c>
      <c r="H477" s="54">
        <v>46.4</v>
      </c>
      <c r="I477" s="53">
        <v>77.4</v>
      </c>
      <c r="J477" s="53">
        <v>66.5</v>
      </c>
      <c r="K477" s="53">
        <v>129.1</v>
      </c>
      <c r="L477" s="53">
        <v>66</v>
      </c>
      <c r="O477" s="86">
        <v>1668</v>
      </c>
      <c r="P477" s="86">
        <v>1350</v>
      </c>
      <c r="Q477" s="53">
        <v>369</v>
      </c>
      <c r="R477" s="53">
        <v>271</v>
      </c>
      <c r="X477" s="53">
        <v>90.6</v>
      </c>
      <c r="AB477" s="53">
        <v>65.2</v>
      </c>
      <c r="AC477" s="53">
        <v>52.5</v>
      </c>
      <c r="AD477" s="53">
        <v>25.21</v>
      </c>
      <c r="AE477" s="53">
        <v>30.71</v>
      </c>
      <c r="AF477" s="53">
        <v>26.6</v>
      </c>
      <c r="AL477" s="53">
        <v>140</v>
      </c>
      <c r="AM477" s="53">
        <v>189</v>
      </c>
      <c r="AU477" s="54">
        <v>78.123297</v>
      </c>
      <c r="AV477" s="54">
        <v>81.466247</v>
      </c>
      <c r="AW477" s="54">
        <v>27.761023</v>
      </c>
      <c r="AX477" s="54">
        <v>34.519596</v>
      </c>
      <c r="BN477" s="53">
        <v>81.8</v>
      </c>
      <c r="BX477" s="53">
        <v>39.31</v>
      </c>
    </row>
    <row r="478" spans="2:76" ht="12.75">
      <c r="B478" s="1"/>
      <c r="C478" s="2" t="s">
        <v>179</v>
      </c>
      <c r="D478" s="74">
        <v>1998</v>
      </c>
      <c r="E478" s="74" t="s">
        <v>16</v>
      </c>
      <c r="F478" s="54">
        <v>46.1</v>
      </c>
      <c r="G478" s="54">
        <v>38.95</v>
      </c>
      <c r="H478" s="54">
        <v>46.45</v>
      </c>
      <c r="I478" s="53">
        <v>77.6</v>
      </c>
      <c r="J478" s="53">
        <v>65.8</v>
      </c>
      <c r="K478" s="53">
        <v>124.1</v>
      </c>
      <c r="L478" s="53">
        <v>63.8</v>
      </c>
      <c r="O478" s="86">
        <v>1688</v>
      </c>
      <c r="P478" s="86">
        <v>1376</v>
      </c>
      <c r="Q478" s="53">
        <v>331</v>
      </c>
      <c r="R478" s="53">
        <v>267</v>
      </c>
      <c r="X478" s="53">
        <v>90.7</v>
      </c>
      <c r="AB478" s="53">
        <v>65.3</v>
      </c>
      <c r="AC478" s="53">
        <v>52</v>
      </c>
      <c r="AD478" s="53">
        <v>25.24</v>
      </c>
      <c r="AE478" s="53">
        <v>30.62</v>
      </c>
      <c r="AF478" s="53">
        <v>26.71</v>
      </c>
      <c r="AL478" s="53">
        <v>152</v>
      </c>
      <c r="AM478" s="53">
        <v>198</v>
      </c>
      <c r="AU478" s="54">
        <v>78.268642</v>
      </c>
      <c r="AV478" s="54">
        <v>81.466247</v>
      </c>
      <c r="AW478" s="54">
        <v>27.68835</v>
      </c>
      <c r="AX478" s="54">
        <v>33.792868</v>
      </c>
      <c r="BN478" s="53">
        <v>82</v>
      </c>
      <c r="BX478" s="53">
        <v>40.33</v>
      </c>
    </row>
    <row r="479" spans="2:76" ht="12.75">
      <c r="B479" s="1"/>
      <c r="C479" s="2" t="s">
        <v>179</v>
      </c>
      <c r="D479" s="74">
        <v>1998</v>
      </c>
      <c r="E479" s="74" t="s">
        <v>17</v>
      </c>
      <c r="F479" s="54">
        <v>46.85</v>
      </c>
      <c r="G479" s="54">
        <v>39.95</v>
      </c>
      <c r="H479" s="54">
        <v>46.25</v>
      </c>
      <c r="I479" s="53">
        <v>77.2</v>
      </c>
      <c r="J479" s="53">
        <v>62.2</v>
      </c>
      <c r="K479" s="53">
        <v>125.5</v>
      </c>
      <c r="L479" s="53">
        <v>59.3</v>
      </c>
      <c r="O479" s="86">
        <v>1719</v>
      </c>
      <c r="P479" s="86">
        <v>1366</v>
      </c>
      <c r="Q479" s="53">
        <v>332</v>
      </c>
      <c r="R479" s="53">
        <v>273</v>
      </c>
      <c r="X479" s="53">
        <v>90.9</v>
      </c>
      <c r="AB479" s="53">
        <v>69.1</v>
      </c>
      <c r="AC479" s="53">
        <v>52.3</v>
      </c>
      <c r="AD479" s="53">
        <v>25.66</v>
      </c>
      <c r="AE479" s="53">
        <v>31.11</v>
      </c>
      <c r="AF479" s="53">
        <v>26.71</v>
      </c>
      <c r="AL479" s="53">
        <v>152</v>
      </c>
      <c r="AM479" s="53">
        <v>201</v>
      </c>
      <c r="AU479" s="54">
        <v>78.268642</v>
      </c>
      <c r="AV479" s="54">
        <v>81.466247</v>
      </c>
      <c r="AW479" s="54">
        <v>27.906368</v>
      </c>
      <c r="AX479" s="54">
        <v>34.519596</v>
      </c>
      <c r="BN479" s="53">
        <v>82.1</v>
      </c>
      <c r="BX479" s="53">
        <v>38.99</v>
      </c>
    </row>
    <row r="480" spans="2:76" ht="12.75">
      <c r="B480" s="1"/>
      <c r="C480" s="2" t="s">
        <v>179</v>
      </c>
      <c r="D480" s="74">
        <v>1998</v>
      </c>
      <c r="E480" s="74" t="s">
        <v>18</v>
      </c>
      <c r="F480" s="54">
        <v>46.75</v>
      </c>
      <c r="G480" s="54">
        <v>41.6</v>
      </c>
      <c r="H480" s="54">
        <v>45.25</v>
      </c>
      <c r="I480" s="53">
        <v>77.6</v>
      </c>
      <c r="J480" s="53">
        <v>61.2</v>
      </c>
      <c r="K480" s="53">
        <v>110.3</v>
      </c>
      <c r="L480" s="53">
        <v>55.4</v>
      </c>
      <c r="O480" s="86">
        <v>1527</v>
      </c>
      <c r="P480" s="86">
        <v>1406</v>
      </c>
      <c r="Q480" s="53">
        <v>345</v>
      </c>
      <c r="R480" s="53">
        <v>318</v>
      </c>
      <c r="X480" s="53">
        <v>90.2</v>
      </c>
      <c r="AB480" s="53">
        <v>66.6</v>
      </c>
      <c r="AC480" s="53">
        <v>49.8</v>
      </c>
      <c r="AD480" s="53">
        <v>25.56</v>
      </c>
      <c r="AE480" s="53">
        <v>32.3</v>
      </c>
      <c r="AF480" s="53">
        <v>27.04</v>
      </c>
      <c r="AL480" s="53">
        <v>152</v>
      </c>
      <c r="AM480" s="53">
        <v>263</v>
      </c>
      <c r="AU480" s="54">
        <v>78.123297</v>
      </c>
      <c r="AV480" s="54">
        <v>81.53892</v>
      </c>
      <c r="AW480" s="54">
        <v>27.906368</v>
      </c>
      <c r="AX480" s="54">
        <v>35.246325</v>
      </c>
      <c r="BN480" s="53">
        <v>82</v>
      </c>
      <c r="BX480" s="53">
        <v>40.33</v>
      </c>
    </row>
    <row r="481" spans="2:76" ht="12.75">
      <c r="B481" s="1"/>
      <c r="C481" s="2" t="s">
        <v>179</v>
      </c>
      <c r="D481" s="74">
        <v>1998</v>
      </c>
      <c r="E481" s="74" t="s">
        <v>19</v>
      </c>
      <c r="F481" s="54">
        <v>47.05</v>
      </c>
      <c r="G481" s="54">
        <v>40.15</v>
      </c>
      <c r="H481" s="54">
        <v>46.6</v>
      </c>
      <c r="I481" s="53">
        <v>77.2</v>
      </c>
      <c r="J481" s="53">
        <v>61.7</v>
      </c>
      <c r="K481" s="53">
        <v>125.9</v>
      </c>
      <c r="L481" s="53">
        <v>57.9</v>
      </c>
      <c r="O481" s="86">
        <v>1743</v>
      </c>
      <c r="P481" s="86">
        <v>1391</v>
      </c>
      <c r="Q481" s="53">
        <v>355</v>
      </c>
      <c r="R481" s="53">
        <v>366</v>
      </c>
      <c r="X481" s="53">
        <v>90.4</v>
      </c>
      <c r="AB481" s="53">
        <v>62.2</v>
      </c>
      <c r="AC481" s="53">
        <v>52</v>
      </c>
      <c r="AD481" s="53">
        <v>26.28</v>
      </c>
      <c r="AE481" s="53">
        <v>31.82</v>
      </c>
      <c r="AF481" s="53">
        <v>27.39</v>
      </c>
      <c r="AL481" s="53">
        <v>152</v>
      </c>
      <c r="AM481" s="53">
        <v>322</v>
      </c>
      <c r="AU481" s="54">
        <v>77.977951</v>
      </c>
      <c r="AV481" s="54">
        <v>81.611593</v>
      </c>
      <c r="AW481" s="54">
        <v>27.979041</v>
      </c>
      <c r="AX481" s="54">
        <v>35.682362</v>
      </c>
      <c r="BN481" s="53">
        <v>81.8</v>
      </c>
      <c r="BX481" s="53">
        <v>42.63</v>
      </c>
    </row>
    <row r="482" spans="2:76" ht="12.75">
      <c r="B482" s="1"/>
      <c r="C482" s="2" t="s">
        <v>179</v>
      </c>
      <c r="D482" s="74">
        <v>1998</v>
      </c>
      <c r="E482" s="74" t="s">
        <v>20</v>
      </c>
      <c r="F482" s="54">
        <v>47.95</v>
      </c>
      <c r="G482" s="54">
        <v>40.85</v>
      </c>
      <c r="H482" s="54">
        <v>48.55</v>
      </c>
      <c r="I482" s="53">
        <v>77.4</v>
      </c>
      <c r="J482" s="53">
        <v>62.7</v>
      </c>
      <c r="K482" s="53">
        <v>117.8</v>
      </c>
      <c r="L482" s="53">
        <v>57.7</v>
      </c>
      <c r="O482" s="86">
        <v>1743</v>
      </c>
      <c r="P482" s="86">
        <v>1409</v>
      </c>
      <c r="Q482" s="53">
        <v>326</v>
      </c>
      <c r="R482" s="53">
        <v>336</v>
      </c>
      <c r="X482" s="53">
        <v>90.1</v>
      </c>
      <c r="AB482" s="53">
        <v>56.2</v>
      </c>
      <c r="AC482" s="53">
        <v>52.2</v>
      </c>
      <c r="AD482" s="53">
        <v>25.85</v>
      </c>
      <c r="AE482" s="53">
        <v>31.7</v>
      </c>
      <c r="AF482" s="53">
        <v>27.29</v>
      </c>
      <c r="AL482" s="53">
        <v>152</v>
      </c>
      <c r="AM482" s="53">
        <v>267</v>
      </c>
      <c r="AU482" s="54">
        <v>78.559334</v>
      </c>
      <c r="AV482" s="54">
        <v>81.611593</v>
      </c>
      <c r="AW482" s="54">
        <v>28.19706</v>
      </c>
      <c r="AX482" s="54">
        <v>35.90038</v>
      </c>
      <c r="BN482" s="53">
        <v>81.7</v>
      </c>
      <c r="BX482" s="53">
        <v>40.97</v>
      </c>
    </row>
    <row r="483" spans="2:76" ht="12.75">
      <c r="B483" s="1"/>
      <c r="C483" s="2" t="s">
        <v>179</v>
      </c>
      <c r="D483" s="74">
        <v>1998</v>
      </c>
      <c r="E483" s="74" t="s">
        <v>21</v>
      </c>
      <c r="F483" s="54">
        <v>47.8</v>
      </c>
      <c r="G483" s="54">
        <v>41.45</v>
      </c>
      <c r="H483" s="54">
        <v>48.15</v>
      </c>
      <c r="I483" s="53">
        <v>78.1</v>
      </c>
      <c r="J483" s="53">
        <v>66</v>
      </c>
      <c r="K483" s="53">
        <v>123.3</v>
      </c>
      <c r="L483" s="53">
        <v>60.7</v>
      </c>
      <c r="O483" s="86">
        <v>1690</v>
      </c>
      <c r="P483" s="86">
        <v>1421</v>
      </c>
      <c r="Q483" s="53">
        <v>332</v>
      </c>
      <c r="R483" s="53">
        <v>283</v>
      </c>
      <c r="X483" s="53">
        <v>89.5</v>
      </c>
      <c r="AB483" s="53">
        <v>52.1</v>
      </c>
      <c r="AC483" s="53">
        <v>52.3</v>
      </c>
      <c r="AD483" s="53">
        <v>25.92</v>
      </c>
      <c r="AE483" s="53">
        <v>31.72</v>
      </c>
      <c r="AF483" s="53">
        <v>27.23</v>
      </c>
      <c r="AL483" s="53">
        <v>150</v>
      </c>
      <c r="AM483" s="53">
        <v>185</v>
      </c>
      <c r="AU483" s="54">
        <v>78.777352</v>
      </c>
      <c r="AV483" s="54">
        <v>81.611593</v>
      </c>
      <c r="AW483" s="54">
        <v>29.577844</v>
      </c>
      <c r="AX483" s="54">
        <v>36.9178</v>
      </c>
      <c r="BN483" s="53">
        <v>81.5</v>
      </c>
      <c r="BX483" s="53">
        <v>42.25</v>
      </c>
    </row>
    <row r="484" spans="2:76" ht="12.75">
      <c r="B484" s="1"/>
      <c r="C484" s="2" t="s">
        <v>179</v>
      </c>
      <c r="D484" s="74">
        <v>1998</v>
      </c>
      <c r="E484" s="74" t="s">
        <v>22</v>
      </c>
      <c r="F484" s="54">
        <v>47.7</v>
      </c>
      <c r="G484" s="54">
        <v>41.5</v>
      </c>
      <c r="H484" s="54">
        <v>47.55</v>
      </c>
      <c r="I484" s="53">
        <v>77.9</v>
      </c>
      <c r="J484" s="53">
        <v>66.4</v>
      </c>
      <c r="K484" s="53">
        <v>130.9</v>
      </c>
      <c r="L484" s="53">
        <v>64.5</v>
      </c>
      <c r="O484" s="86">
        <v>1645</v>
      </c>
      <c r="P484" s="86">
        <v>1449</v>
      </c>
      <c r="Q484" s="53">
        <v>340</v>
      </c>
      <c r="R484" s="53">
        <v>297</v>
      </c>
      <c r="X484" s="53">
        <v>89.5</v>
      </c>
      <c r="AB484" s="53">
        <v>52.3</v>
      </c>
      <c r="AC484" s="53">
        <v>54.2</v>
      </c>
      <c r="AD484" s="53">
        <v>25.84</v>
      </c>
      <c r="AE484" s="53">
        <v>31.49</v>
      </c>
      <c r="AF484" s="53">
        <v>27.11</v>
      </c>
      <c r="AL484" s="53">
        <v>147</v>
      </c>
      <c r="AM484" s="53">
        <v>181</v>
      </c>
      <c r="AU484" s="54">
        <v>79.358735</v>
      </c>
      <c r="AV484" s="54">
        <v>80.666846</v>
      </c>
      <c r="AW484" s="54">
        <v>29.577844</v>
      </c>
      <c r="AX484" s="54">
        <v>36.9178</v>
      </c>
      <c r="BN484" s="53">
        <v>81.4</v>
      </c>
      <c r="BX484" s="53">
        <v>41.99</v>
      </c>
    </row>
    <row r="485" spans="2:76" ht="12.75">
      <c r="B485" s="1"/>
      <c r="C485" s="2" t="s">
        <v>179</v>
      </c>
      <c r="D485" s="74">
        <v>1998</v>
      </c>
      <c r="E485" s="74" t="s">
        <v>23</v>
      </c>
      <c r="F485" s="54">
        <v>46.9</v>
      </c>
      <c r="G485" s="54">
        <v>40.75</v>
      </c>
      <c r="H485" s="54">
        <v>47.8</v>
      </c>
      <c r="I485" s="53">
        <v>79.7</v>
      </c>
      <c r="J485" s="53">
        <v>69.8</v>
      </c>
      <c r="K485" s="53">
        <v>133.8</v>
      </c>
      <c r="L485" s="53">
        <v>67</v>
      </c>
      <c r="O485" s="86">
        <v>1625</v>
      </c>
      <c r="P485" s="86">
        <v>1377</v>
      </c>
      <c r="Q485" s="53">
        <v>350</v>
      </c>
      <c r="R485" s="53">
        <v>282</v>
      </c>
      <c r="X485" s="53">
        <v>89.4</v>
      </c>
      <c r="AB485" s="53">
        <v>51.3</v>
      </c>
      <c r="AC485" s="53">
        <v>53</v>
      </c>
      <c r="AD485" s="53">
        <v>25.67</v>
      </c>
      <c r="AE485" s="53">
        <v>31.63</v>
      </c>
      <c r="AF485" s="53">
        <v>27.07</v>
      </c>
      <c r="AL485" s="53">
        <v>145</v>
      </c>
      <c r="AM485" s="53">
        <v>158</v>
      </c>
      <c r="AU485" s="54">
        <v>79.286062</v>
      </c>
      <c r="AV485" s="54">
        <v>80.666846</v>
      </c>
      <c r="AW485" s="54">
        <v>30.013881</v>
      </c>
      <c r="AX485" s="54">
        <v>37.135818</v>
      </c>
      <c r="BN485" s="53">
        <v>81.3</v>
      </c>
      <c r="BX485" s="53">
        <v>39.94</v>
      </c>
    </row>
    <row r="486" spans="2:76" ht="12.75">
      <c r="B486" s="1"/>
      <c r="C486" s="2" t="s">
        <v>179</v>
      </c>
      <c r="D486" s="74">
        <v>1999</v>
      </c>
      <c r="E486" s="74" t="s">
        <v>12</v>
      </c>
      <c r="F486" s="54">
        <v>46.85</v>
      </c>
      <c r="G486" s="54">
        <v>41.15</v>
      </c>
      <c r="H486" s="54">
        <v>46.75</v>
      </c>
      <c r="I486" s="53">
        <v>81.2</v>
      </c>
      <c r="J486" s="53">
        <v>72.6</v>
      </c>
      <c r="K486" s="53">
        <v>137.9</v>
      </c>
      <c r="L486" s="53">
        <v>89.4</v>
      </c>
      <c r="O486" s="86">
        <v>1612</v>
      </c>
      <c r="P486" s="86">
        <v>1467</v>
      </c>
      <c r="Q486" s="53">
        <v>379</v>
      </c>
      <c r="R486" s="53">
        <v>296</v>
      </c>
      <c r="X486" s="53">
        <v>89.8</v>
      </c>
      <c r="AB486" s="53">
        <v>51.6</v>
      </c>
      <c r="AC486" s="53">
        <v>52.9</v>
      </c>
      <c r="AD486" s="53">
        <v>25.36</v>
      </c>
      <c r="AE486" s="53">
        <v>32.11</v>
      </c>
      <c r="AF486" s="53">
        <v>26.88</v>
      </c>
      <c r="AL486" s="53">
        <v>145</v>
      </c>
      <c r="AM486" s="53">
        <v>188</v>
      </c>
      <c r="AU486" s="54">
        <v>79.867445</v>
      </c>
      <c r="AV486" s="54">
        <v>80.739519</v>
      </c>
      <c r="AW486" s="54">
        <v>30.086553</v>
      </c>
      <c r="AX486" s="54">
        <v>37.135818</v>
      </c>
      <c r="BN486" s="53">
        <v>81.1</v>
      </c>
      <c r="BX486" s="53">
        <v>42.69</v>
      </c>
    </row>
    <row r="487" spans="2:82" ht="12.75">
      <c r="B487" s="1"/>
      <c r="C487" s="2" t="s">
        <v>179</v>
      </c>
      <c r="D487" s="74">
        <v>1999</v>
      </c>
      <c r="E487" s="74" t="s">
        <v>13</v>
      </c>
      <c r="F487" s="54">
        <v>46.85</v>
      </c>
      <c r="G487" s="54">
        <v>40.15</v>
      </c>
      <c r="H487" s="54">
        <v>46.9</v>
      </c>
      <c r="I487" s="53">
        <v>81.3</v>
      </c>
      <c r="J487" s="53">
        <v>70.3</v>
      </c>
      <c r="K487" s="53">
        <v>134.4</v>
      </c>
      <c r="L487" s="53">
        <v>78.5</v>
      </c>
      <c r="O487" s="86">
        <v>1680</v>
      </c>
      <c r="P487" s="86">
        <v>1470</v>
      </c>
      <c r="Q487" s="53">
        <v>391</v>
      </c>
      <c r="R487" s="53">
        <v>320</v>
      </c>
      <c r="X487" s="53">
        <v>89.8</v>
      </c>
      <c r="AB487" s="53">
        <v>52.2</v>
      </c>
      <c r="AC487" s="53">
        <v>53.2</v>
      </c>
      <c r="AD487" s="53">
        <v>25.57</v>
      </c>
      <c r="AE487" s="53">
        <v>31.17</v>
      </c>
      <c r="AF487" s="53">
        <v>26.79</v>
      </c>
      <c r="AL487" s="53">
        <v>146</v>
      </c>
      <c r="AM487" s="53">
        <v>206</v>
      </c>
      <c r="AU487" s="54">
        <v>80.01279</v>
      </c>
      <c r="AV487" s="54">
        <v>80.739519</v>
      </c>
      <c r="AW487" s="54">
        <v>30.013881</v>
      </c>
      <c r="AX487" s="54">
        <v>36.9178</v>
      </c>
      <c r="BN487" s="53">
        <v>81.2</v>
      </c>
      <c r="BX487" s="53">
        <v>43.01</v>
      </c>
      <c r="CD487" s="53">
        <v>183.86</v>
      </c>
    </row>
    <row r="488" spans="2:76" ht="12.75">
      <c r="B488" s="1"/>
      <c r="C488" s="2" t="s">
        <v>179</v>
      </c>
      <c r="D488" s="74">
        <v>1999</v>
      </c>
      <c r="E488" s="74" t="s">
        <v>14</v>
      </c>
      <c r="F488" s="54">
        <v>47.05</v>
      </c>
      <c r="G488" s="54">
        <v>39.9</v>
      </c>
      <c r="H488" s="54">
        <v>46.6</v>
      </c>
      <c r="I488" s="53">
        <v>82.4</v>
      </c>
      <c r="J488" s="53">
        <v>71.5</v>
      </c>
      <c r="K488" s="53">
        <v>137.7</v>
      </c>
      <c r="L488" s="53">
        <v>76.3</v>
      </c>
      <c r="O488" s="86">
        <v>1605</v>
      </c>
      <c r="P488" s="86">
        <v>1445</v>
      </c>
      <c r="Q488" s="53">
        <v>398</v>
      </c>
      <c r="R488" s="53">
        <v>352</v>
      </c>
      <c r="X488" s="53">
        <v>90.1</v>
      </c>
      <c r="AB488" s="53">
        <v>53.7</v>
      </c>
      <c r="AC488" s="53">
        <v>54.3</v>
      </c>
      <c r="AD488" s="53">
        <v>25.06</v>
      </c>
      <c r="AE488" s="53">
        <v>30.87</v>
      </c>
      <c r="AF488" s="53">
        <v>26.37</v>
      </c>
      <c r="AL488" s="53">
        <v>161</v>
      </c>
      <c r="AM488" s="53">
        <v>256</v>
      </c>
      <c r="AU488" s="54">
        <v>79.940118</v>
      </c>
      <c r="AV488" s="54">
        <v>80.666846</v>
      </c>
      <c r="AW488" s="54">
        <v>30.013881</v>
      </c>
      <c r="AX488" s="54">
        <v>36.9178</v>
      </c>
      <c r="BN488" s="53">
        <v>81.1</v>
      </c>
      <c r="BX488" s="53">
        <v>43.14</v>
      </c>
    </row>
    <row r="489" spans="2:76" ht="12.75">
      <c r="B489" s="1"/>
      <c r="C489" s="2" t="s">
        <v>179</v>
      </c>
      <c r="D489" s="74">
        <v>1999</v>
      </c>
      <c r="E489" s="74" t="s">
        <v>15</v>
      </c>
      <c r="F489" s="54">
        <v>46.6</v>
      </c>
      <c r="G489" s="54">
        <v>39.65</v>
      </c>
      <c r="H489" s="54">
        <v>45.5</v>
      </c>
      <c r="I489" s="53">
        <v>81</v>
      </c>
      <c r="J489" s="53">
        <v>73.1</v>
      </c>
      <c r="K489" s="53">
        <v>138.8</v>
      </c>
      <c r="L489" s="53">
        <v>70.6</v>
      </c>
      <c r="O489" s="86">
        <v>1600</v>
      </c>
      <c r="P489" s="86">
        <v>1457</v>
      </c>
      <c r="Q489" s="53">
        <v>401</v>
      </c>
      <c r="R489" s="53">
        <v>345</v>
      </c>
      <c r="X489" s="53">
        <v>90</v>
      </c>
      <c r="AB489" s="53">
        <v>57.1</v>
      </c>
      <c r="AC489" s="53">
        <v>54.3</v>
      </c>
      <c r="AD489" s="53">
        <v>24.72</v>
      </c>
      <c r="AE489" s="53">
        <v>30.29</v>
      </c>
      <c r="AF489" s="53">
        <v>26.03</v>
      </c>
      <c r="AL489" s="53">
        <v>176</v>
      </c>
      <c r="AM489" s="53">
        <v>259</v>
      </c>
      <c r="AU489" s="54">
        <v>80.5215</v>
      </c>
      <c r="AV489" s="54">
        <v>80.666846</v>
      </c>
      <c r="AW489" s="54">
        <v>28.342405</v>
      </c>
      <c r="AX489" s="54">
        <v>34.810288</v>
      </c>
      <c r="BN489" s="53">
        <v>81.1</v>
      </c>
      <c r="BX489" s="53">
        <v>43.14</v>
      </c>
    </row>
    <row r="490" spans="2:76" ht="12.75">
      <c r="B490" s="1"/>
      <c r="C490" s="2" t="s">
        <v>179</v>
      </c>
      <c r="D490" s="74">
        <v>1999</v>
      </c>
      <c r="E490" s="74" t="s">
        <v>16</v>
      </c>
      <c r="F490" s="54">
        <v>46.4</v>
      </c>
      <c r="G490" s="54">
        <v>39.6</v>
      </c>
      <c r="H490" s="54">
        <v>45.2</v>
      </c>
      <c r="I490" s="53">
        <v>80.9</v>
      </c>
      <c r="J490" s="53">
        <v>66.8</v>
      </c>
      <c r="K490" s="53">
        <v>134.4</v>
      </c>
      <c r="L490" s="53">
        <v>69.9</v>
      </c>
      <c r="O490" s="86">
        <v>1570</v>
      </c>
      <c r="P490" s="86">
        <v>1461</v>
      </c>
      <c r="Q490" s="53">
        <v>428</v>
      </c>
      <c r="R490" s="53">
        <v>383</v>
      </c>
      <c r="X490" s="53">
        <v>89.9</v>
      </c>
      <c r="AB490" s="53">
        <v>60.2</v>
      </c>
      <c r="AC490" s="53">
        <v>54.3</v>
      </c>
      <c r="AD490" s="53">
        <v>24.64</v>
      </c>
      <c r="AE490" s="53">
        <v>30.13</v>
      </c>
      <c r="AF490" s="53">
        <v>25.73</v>
      </c>
      <c r="AL490" s="53">
        <v>203</v>
      </c>
      <c r="AM490" s="53">
        <v>293</v>
      </c>
      <c r="AU490" s="54">
        <v>79.722099</v>
      </c>
      <c r="AV490" s="54">
        <v>80.303482</v>
      </c>
      <c r="AW490" s="54">
        <v>28.19706</v>
      </c>
      <c r="AX490" s="54">
        <v>34.664942</v>
      </c>
      <c r="BN490" s="53">
        <v>81.1</v>
      </c>
      <c r="BX490" s="53">
        <v>42.82</v>
      </c>
    </row>
    <row r="491" spans="2:82" ht="12.75">
      <c r="B491" s="1"/>
      <c r="C491" s="2" t="s">
        <v>179</v>
      </c>
      <c r="D491" s="74">
        <v>1999</v>
      </c>
      <c r="E491" s="74" t="s">
        <v>17</v>
      </c>
      <c r="F491" s="54">
        <v>46.95</v>
      </c>
      <c r="G491" s="54">
        <v>42.15</v>
      </c>
      <c r="H491" s="54">
        <v>45.75</v>
      </c>
      <c r="I491" s="53">
        <v>78.9</v>
      </c>
      <c r="J491" s="53">
        <v>66.9</v>
      </c>
      <c r="K491" s="53">
        <v>129.5</v>
      </c>
      <c r="L491" s="53">
        <v>72.4</v>
      </c>
      <c r="O491" s="86">
        <v>1639</v>
      </c>
      <c r="P491" s="86">
        <v>1409</v>
      </c>
      <c r="Q491" s="53">
        <v>465</v>
      </c>
      <c r="R491" s="53">
        <v>422</v>
      </c>
      <c r="X491" s="53">
        <v>89.8</v>
      </c>
      <c r="AB491" s="53">
        <v>63.5</v>
      </c>
      <c r="AC491" s="53">
        <v>52.4</v>
      </c>
      <c r="AD491" s="53">
        <v>25.09</v>
      </c>
      <c r="AE491" s="53">
        <v>31.07</v>
      </c>
      <c r="AF491" s="53">
        <v>25.93</v>
      </c>
      <c r="AL491" s="53">
        <v>234</v>
      </c>
      <c r="AM491" s="53">
        <v>321</v>
      </c>
      <c r="AU491" s="54">
        <v>79.068044</v>
      </c>
      <c r="AV491" s="54">
        <v>80.303482</v>
      </c>
      <c r="AW491" s="54">
        <v>28.051714</v>
      </c>
      <c r="AX491" s="54">
        <v>34.519596</v>
      </c>
      <c r="BN491" s="53">
        <v>81.1</v>
      </c>
      <c r="BX491" s="53">
        <v>40.52</v>
      </c>
      <c r="CD491" s="53">
        <v>183.86</v>
      </c>
    </row>
    <row r="492" spans="2:82" ht="12.75">
      <c r="B492" s="1"/>
      <c r="C492" s="2" t="s">
        <v>179</v>
      </c>
      <c r="D492" s="74">
        <v>1999</v>
      </c>
      <c r="E492" s="74" t="s">
        <v>18</v>
      </c>
      <c r="F492" s="54">
        <v>45.8</v>
      </c>
      <c r="G492" s="54">
        <v>41.85</v>
      </c>
      <c r="H492" s="54">
        <v>44</v>
      </c>
      <c r="I492" s="53">
        <v>77.4</v>
      </c>
      <c r="J492" s="53">
        <v>66.6</v>
      </c>
      <c r="K492" s="53">
        <v>129.9</v>
      </c>
      <c r="L492" s="53">
        <v>74.9</v>
      </c>
      <c r="O492" s="86">
        <v>1541</v>
      </c>
      <c r="P492" s="86">
        <v>1439</v>
      </c>
      <c r="Q492" s="53">
        <v>487</v>
      </c>
      <c r="R492" s="53">
        <v>448</v>
      </c>
      <c r="X492" s="53">
        <v>89.5</v>
      </c>
      <c r="AB492" s="53">
        <v>64.4</v>
      </c>
      <c r="AC492" s="53">
        <v>52.6</v>
      </c>
      <c r="AD492" s="53">
        <v>24.37</v>
      </c>
      <c r="AE492" s="53">
        <v>32.16</v>
      </c>
      <c r="AF492" s="53">
        <v>25.8</v>
      </c>
      <c r="AL492" s="53">
        <v>245</v>
      </c>
      <c r="AM492" s="53">
        <v>351</v>
      </c>
      <c r="AU492" s="54">
        <v>79.213389</v>
      </c>
      <c r="AV492" s="54">
        <v>80.303482</v>
      </c>
      <c r="AW492" s="54">
        <v>28.124387</v>
      </c>
      <c r="AX492" s="54">
        <v>34.446923</v>
      </c>
      <c r="BN492" s="53">
        <v>81.2</v>
      </c>
      <c r="BX492" s="53">
        <v>36.88</v>
      </c>
      <c r="CD492" s="53">
        <v>158.43</v>
      </c>
    </row>
    <row r="493" spans="2:82" ht="12.75">
      <c r="B493" s="1"/>
      <c r="C493" s="2" t="s">
        <v>179</v>
      </c>
      <c r="D493" s="74">
        <v>1999</v>
      </c>
      <c r="E493" s="74" t="s">
        <v>19</v>
      </c>
      <c r="F493" s="54">
        <v>46.7</v>
      </c>
      <c r="G493" s="54">
        <v>41.45</v>
      </c>
      <c r="H493" s="54">
        <v>45.95</v>
      </c>
      <c r="I493" s="53">
        <v>78.4</v>
      </c>
      <c r="J493" s="53">
        <v>65.7</v>
      </c>
      <c r="K493" s="53">
        <v>131.7</v>
      </c>
      <c r="L493" s="53">
        <v>62.8</v>
      </c>
      <c r="O493" s="86">
        <v>1617</v>
      </c>
      <c r="P493" s="86">
        <v>1418</v>
      </c>
      <c r="Q493" s="53">
        <v>411</v>
      </c>
      <c r="R493" s="53">
        <v>371</v>
      </c>
      <c r="X493" s="53">
        <v>89.8</v>
      </c>
      <c r="AB493" s="53">
        <v>63.7</v>
      </c>
      <c r="AC493" s="53">
        <v>53.3</v>
      </c>
      <c r="AD493" s="53">
        <v>24.68</v>
      </c>
      <c r="AE493" s="53">
        <v>31.02</v>
      </c>
      <c r="AF493" s="53">
        <v>25.71</v>
      </c>
      <c r="AL493" s="53">
        <v>245</v>
      </c>
      <c r="AM493" s="53">
        <v>278</v>
      </c>
      <c r="AU493" s="54">
        <v>79.140716</v>
      </c>
      <c r="AV493" s="54">
        <v>81.393574</v>
      </c>
      <c r="AW493" s="54">
        <v>28.051714</v>
      </c>
      <c r="AX493" s="54">
        <v>34.664942</v>
      </c>
      <c r="BN493" s="53">
        <v>81.2</v>
      </c>
      <c r="BX493" s="53">
        <v>41.03</v>
      </c>
      <c r="CD493" s="53">
        <v>162.79</v>
      </c>
    </row>
    <row r="494" spans="2:82" ht="12.75">
      <c r="B494" s="1"/>
      <c r="C494" s="2" t="s">
        <v>179</v>
      </c>
      <c r="D494" s="74">
        <v>1999</v>
      </c>
      <c r="E494" s="74" t="s">
        <v>20</v>
      </c>
      <c r="F494" s="54">
        <v>46.9</v>
      </c>
      <c r="G494" s="54">
        <v>41.2</v>
      </c>
      <c r="H494" s="54">
        <v>46</v>
      </c>
      <c r="I494" s="53">
        <v>77.4</v>
      </c>
      <c r="J494" s="53">
        <v>60.6</v>
      </c>
      <c r="K494" s="53">
        <v>132.7</v>
      </c>
      <c r="L494" s="53">
        <v>61.9</v>
      </c>
      <c r="O494" s="86">
        <v>1619</v>
      </c>
      <c r="P494" s="86">
        <v>1451</v>
      </c>
      <c r="Q494" s="53">
        <v>395</v>
      </c>
      <c r="R494" s="53">
        <v>358</v>
      </c>
      <c r="X494" s="53">
        <v>89.8</v>
      </c>
      <c r="AB494" s="53">
        <v>67.7</v>
      </c>
      <c r="AC494" s="53">
        <v>52.2</v>
      </c>
      <c r="AD494" s="53">
        <v>24.56</v>
      </c>
      <c r="AE494" s="53">
        <v>30.88</v>
      </c>
      <c r="AF494" s="53">
        <v>25.55</v>
      </c>
      <c r="AL494" s="53">
        <v>244</v>
      </c>
      <c r="AM494" s="53">
        <v>273</v>
      </c>
      <c r="AU494" s="54">
        <v>79.431408</v>
      </c>
      <c r="AV494" s="54">
        <v>81.466247</v>
      </c>
      <c r="AW494" s="54">
        <v>27.906368</v>
      </c>
      <c r="AX494" s="54">
        <v>34.810288</v>
      </c>
      <c r="BN494" s="53">
        <v>81.2</v>
      </c>
      <c r="BX494" s="53">
        <v>41.73</v>
      </c>
      <c r="CD494" s="53">
        <v>162.79</v>
      </c>
    </row>
    <row r="495" spans="2:82" ht="12.75">
      <c r="B495" s="1"/>
      <c r="C495" s="2" t="s">
        <v>179</v>
      </c>
      <c r="D495" s="74">
        <v>1999</v>
      </c>
      <c r="E495" s="74" t="s">
        <v>21</v>
      </c>
      <c r="F495" s="54">
        <v>47.15</v>
      </c>
      <c r="G495" s="54">
        <v>41.85</v>
      </c>
      <c r="H495" s="54">
        <v>46.85</v>
      </c>
      <c r="I495" s="53">
        <v>76.5</v>
      </c>
      <c r="J495" s="53">
        <v>62.3</v>
      </c>
      <c r="K495" s="53">
        <v>126.5</v>
      </c>
      <c r="L495" s="53">
        <v>67.7</v>
      </c>
      <c r="O495" s="86">
        <v>1574</v>
      </c>
      <c r="P495" s="86">
        <v>1478</v>
      </c>
      <c r="Q495" s="53">
        <v>364</v>
      </c>
      <c r="R495" s="53">
        <v>284</v>
      </c>
      <c r="X495" s="53">
        <v>89.2</v>
      </c>
      <c r="AB495" s="53">
        <v>68.6</v>
      </c>
      <c r="AC495" s="53">
        <v>52.4</v>
      </c>
      <c r="AD495" s="53">
        <v>24.7</v>
      </c>
      <c r="AE495" s="53">
        <v>30.96</v>
      </c>
      <c r="AF495" s="53">
        <v>25.65</v>
      </c>
      <c r="AL495" s="53">
        <v>234</v>
      </c>
      <c r="AM495" s="53">
        <v>207</v>
      </c>
      <c r="AU495" s="54">
        <v>79.431408</v>
      </c>
      <c r="AV495" s="54">
        <v>81.466247</v>
      </c>
      <c r="AW495" s="54">
        <v>27.979041</v>
      </c>
      <c r="AX495" s="54">
        <v>33.865541</v>
      </c>
      <c r="BN495" s="53">
        <v>81.2</v>
      </c>
      <c r="BX495" s="53">
        <v>41.93</v>
      </c>
      <c r="CD495" s="53">
        <v>162.79</v>
      </c>
    </row>
    <row r="496" spans="2:82" ht="12.75">
      <c r="B496" s="1"/>
      <c r="C496" s="2" t="s">
        <v>179</v>
      </c>
      <c r="D496" s="74">
        <v>1999</v>
      </c>
      <c r="E496" s="74" t="s">
        <v>22</v>
      </c>
      <c r="F496" s="54">
        <v>46.9</v>
      </c>
      <c r="G496" s="54">
        <v>42.2</v>
      </c>
      <c r="H496" s="54">
        <v>46.45</v>
      </c>
      <c r="I496" s="53">
        <v>77.9</v>
      </c>
      <c r="J496" s="53">
        <v>67.8</v>
      </c>
      <c r="K496" s="53">
        <v>145.9</v>
      </c>
      <c r="L496" s="53">
        <v>66.1</v>
      </c>
      <c r="O496" s="86">
        <v>1571</v>
      </c>
      <c r="P496" s="86">
        <v>1431</v>
      </c>
      <c r="Q496" s="53">
        <v>391</v>
      </c>
      <c r="R496" s="53">
        <v>313</v>
      </c>
      <c r="X496" s="53">
        <v>89.2</v>
      </c>
      <c r="AB496" s="53">
        <v>73.4</v>
      </c>
      <c r="AC496" s="53">
        <v>54.2</v>
      </c>
      <c r="AD496" s="53">
        <v>24.64</v>
      </c>
      <c r="AE496" s="53">
        <v>30.78</v>
      </c>
      <c r="AF496" s="53">
        <v>25.62</v>
      </c>
      <c r="AL496" s="53">
        <v>230</v>
      </c>
      <c r="AM496" s="53">
        <v>242</v>
      </c>
      <c r="AU496" s="54">
        <v>79.576753</v>
      </c>
      <c r="AV496" s="54">
        <v>81.53892</v>
      </c>
      <c r="AW496" s="54">
        <v>27.979041</v>
      </c>
      <c r="AX496" s="54">
        <v>34.737615</v>
      </c>
      <c r="BN496" s="53">
        <v>81.1</v>
      </c>
      <c r="BX496" s="53">
        <v>43.14</v>
      </c>
      <c r="CD496" s="53">
        <v>178.05</v>
      </c>
    </row>
    <row r="497" spans="2:82" ht="12.75">
      <c r="B497" s="1"/>
      <c r="C497" s="2" t="s">
        <v>179</v>
      </c>
      <c r="D497" s="74">
        <v>1999</v>
      </c>
      <c r="E497" s="74" t="s">
        <v>23</v>
      </c>
      <c r="F497" s="54">
        <v>47.15</v>
      </c>
      <c r="G497" s="54">
        <v>42.35</v>
      </c>
      <c r="H497" s="54">
        <v>46.3</v>
      </c>
      <c r="I497" s="53">
        <v>78.3</v>
      </c>
      <c r="J497" s="53">
        <v>67.8</v>
      </c>
      <c r="K497" s="53">
        <v>148.5</v>
      </c>
      <c r="L497" s="53">
        <v>68.7</v>
      </c>
      <c r="O497" s="86">
        <v>1495</v>
      </c>
      <c r="P497" s="86">
        <v>1444</v>
      </c>
      <c r="Q497" s="53">
        <v>390</v>
      </c>
      <c r="R497" s="53">
        <v>308</v>
      </c>
      <c r="X497" s="53">
        <v>89.1</v>
      </c>
      <c r="AB497" s="53">
        <v>76.5</v>
      </c>
      <c r="AC497" s="53">
        <v>54.2</v>
      </c>
      <c r="AD497" s="53">
        <v>24.54</v>
      </c>
      <c r="AE497" s="53">
        <v>31.06</v>
      </c>
      <c r="AF497" s="53">
        <v>25.72</v>
      </c>
      <c r="AL497" s="53">
        <v>230</v>
      </c>
      <c r="AM497" s="53">
        <v>242</v>
      </c>
      <c r="AU497" s="54">
        <v>78.995371</v>
      </c>
      <c r="AV497" s="54">
        <v>81.53892</v>
      </c>
      <c r="AW497" s="54">
        <v>27.979041</v>
      </c>
      <c r="AX497" s="54">
        <v>34.519596</v>
      </c>
      <c r="BN497" s="53">
        <v>81.1</v>
      </c>
      <c r="BX497" s="53">
        <v>43.4</v>
      </c>
      <c r="CD497" s="53">
        <v>178.05</v>
      </c>
    </row>
    <row r="498" spans="2:82" ht="12.75">
      <c r="B498" s="1"/>
      <c r="C498" s="2" t="s">
        <v>179</v>
      </c>
      <c r="D498" s="74">
        <v>2000</v>
      </c>
      <c r="E498" s="74" t="s">
        <v>12</v>
      </c>
      <c r="F498" s="54">
        <v>47.2</v>
      </c>
      <c r="G498" s="54">
        <v>42.1</v>
      </c>
      <c r="H498" s="54">
        <v>46.75</v>
      </c>
      <c r="I498" s="53">
        <v>77.3</v>
      </c>
      <c r="J498" s="53">
        <v>73.9</v>
      </c>
      <c r="K498" s="53">
        <v>142.5</v>
      </c>
      <c r="L498" s="53">
        <v>69.6</v>
      </c>
      <c r="O498" s="86">
        <v>1636</v>
      </c>
      <c r="P498" s="86">
        <v>1502</v>
      </c>
      <c r="Q498" s="53">
        <v>393</v>
      </c>
      <c r="R498" s="53">
        <v>306</v>
      </c>
      <c r="X498" s="53">
        <v>89.1</v>
      </c>
      <c r="AB498" s="53">
        <v>79.2</v>
      </c>
      <c r="AC498" s="53">
        <v>54.2</v>
      </c>
      <c r="AD498" s="53">
        <v>24.19</v>
      </c>
      <c r="AE498" s="53">
        <v>31.23</v>
      </c>
      <c r="AF498" s="53">
        <v>25.64</v>
      </c>
      <c r="AL498" s="53">
        <v>230</v>
      </c>
      <c r="AM498" s="53">
        <v>230</v>
      </c>
      <c r="AN498" s="147">
        <v>45.75996292863763</v>
      </c>
      <c r="AO498" s="147">
        <v>49.81464318813717</v>
      </c>
      <c r="AP498" s="147">
        <v>41.99490268767377</v>
      </c>
      <c r="AQ498" s="147">
        <v>29.2516218721038</v>
      </c>
      <c r="AR498" s="147">
        <v>18.535681186283597</v>
      </c>
      <c r="AS498" s="147">
        <v>21.431881371640408</v>
      </c>
      <c r="AT498" s="147">
        <v>17.666821130676553</v>
      </c>
      <c r="AU498" s="54">
        <v>78.559334</v>
      </c>
      <c r="AV498" s="54">
        <v>81.53892</v>
      </c>
      <c r="AW498" s="54">
        <v>27.68835</v>
      </c>
      <c r="AX498" s="54">
        <v>34.374251</v>
      </c>
      <c r="BN498" s="53">
        <v>81.1</v>
      </c>
      <c r="BX498" s="53">
        <v>43.78</v>
      </c>
      <c r="CD498" s="53">
        <v>178.05</v>
      </c>
    </row>
    <row r="499" spans="2:82" ht="12.75">
      <c r="B499" s="1"/>
      <c r="C499" s="2" t="s">
        <v>179</v>
      </c>
      <c r="D499" s="74">
        <v>2000</v>
      </c>
      <c r="E499" s="74" t="s">
        <v>13</v>
      </c>
      <c r="F499" s="54">
        <v>47.35</v>
      </c>
      <c r="G499" s="54">
        <v>43.35</v>
      </c>
      <c r="H499" s="54">
        <v>46.4</v>
      </c>
      <c r="I499" s="53">
        <v>69.4</v>
      </c>
      <c r="J499" s="53">
        <v>70.2</v>
      </c>
      <c r="K499" s="53">
        <v>140.2</v>
      </c>
      <c r="L499" s="53">
        <v>70.8</v>
      </c>
      <c r="O499" s="86">
        <v>1648</v>
      </c>
      <c r="P499" s="86">
        <v>1478</v>
      </c>
      <c r="Q499" s="53">
        <v>392</v>
      </c>
      <c r="R499" s="53">
        <v>324</v>
      </c>
      <c r="X499" s="53">
        <v>89.1</v>
      </c>
      <c r="AB499" s="53">
        <v>81.4</v>
      </c>
      <c r="AC499" s="53">
        <v>52.9</v>
      </c>
      <c r="AD499" s="53">
        <v>24.7</v>
      </c>
      <c r="AE499" s="53">
        <v>30.77</v>
      </c>
      <c r="AF499" s="53">
        <v>25.63</v>
      </c>
      <c r="AL499" s="53">
        <v>230</v>
      </c>
      <c r="AM499" s="53">
        <v>259</v>
      </c>
      <c r="AN499" s="147">
        <v>43.73262279888786</v>
      </c>
      <c r="AO499" s="147">
        <v>48.65616311399444</v>
      </c>
      <c r="AP499" s="147">
        <v>41.415662650602414</v>
      </c>
      <c r="AQ499" s="147">
        <v>28.96200185356812</v>
      </c>
      <c r="AR499" s="147">
        <v>18.246061167747914</v>
      </c>
      <c r="AS499" s="147">
        <v>21.72150139017609</v>
      </c>
      <c r="AT499" s="147">
        <v>17.956441149212235</v>
      </c>
      <c r="AU499" s="54">
        <v>74.853019</v>
      </c>
      <c r="AV499" s="54">
        <v>81.53892</v>
      </c>
      <c r="AW499" s="54">
        <v>27.615677</v>
      </c>
      <c r="AX499" s="54">
        <v>33.792868</v>
      </c>
      <c r="BN499" s="53">
        <v>80.8</v>
      </c>
      <c r="BX499" s="53">
        <v>43.84</v>
      </c>
      <c r="CD499" s="53">
        <v>178.05</v>
      </c>
    </row>
    <row r="500" spans="2:82" ht="12.75">
      <c r="B500" s="1"/>
      <c r="C500" s="2" t="s">
        <v>179</v>
      </c>
      <c r="D500" s="74">
        <v>2000</v>
      </c>
      <c r="E500" s="74" t="s">
        <v>14</v>
      </c>
      <c r="F500" s="54">
        <v>47.45</v>
      </c>
      <c r="G500" s="54">
        <v>43.65</v>
      </c>
      <c r="H500" s="54">
        <v>46.85</v>
      </c>
      <c r="I500" s="53">
        <v>66.1</v>
      </c>
      <c r="J500" s="53">
        <v>69.3</v>
      </c>
      <c r="K500" s="53">
        <v>140.4</v>
      </c>
      <c r="L500" s="53">
        <v>71.3</v>
      </c>
      <c r="O500" s="86">
        <v>1699</v>
      </c>
      <c r="P500" s="86">
        <v>1497</v>
      </c>
      <c r="Q500" s="56">
        <v>387</v>
      </c>
      <c r="R500" s="53">
        <v>348</v>
      </c>
      <c r="X500" s="53">
        <v>88.7</v>
      </c>
      <c r="AB500" s="53">
        <v>83.5</v>
      </c>
      <c r="AC500" s="53">
        <v>52.1</v>
      </c>
      <c r="AD500" s="53">
        <v>24.54</v>
      </c>
      <c r="AE500" s="53">
        <v>31.06</v>
      </c>
      <c r="AF500" s="53">
        <v>25.7</v>
      </c>
      <c r="AL500" s="53">
        <v>231</v>
      </c>
      <c r="AM500" s="53">
        <v>295</v>
      </c>
      <c r="AN500" s="147">
        <v>41.12604263206673</v>
      </c>
      <c r="AO500" s="147">
        <v>45.75996292863763</v>
      </c>
      <c r="AP500" s="147">
        <v>41.415662650602414</v>
      </c>
      <c r="AQ500" s="147">
        <v>28.67238183503244</v>
      </c>
      <c r="AR500" s="147">
        <v>18.246061167747914</v>
      </c>
      <c r="AS500" s="147">
        <v>21.72150139017609</v>
      </c>
      <c r="AT500" s="147">
        <v>17.956441149212235</v>
      </c>
      <c r="AU500" s="54">
        <v>73.399563</v>
      </c>
      <c r="AV500" s="54">
        <v>81.393574</v>
      </c>
      <c r="AW500" s="54">
        <v>27.106967</v>
      </c>
      <c r="AX500" s="54">
        <v>33.647522</v>
      </c>
      <c r="BN500" s="53">
        <v>80.6</v>
      </c>
      <c r="BX500" s="53">
        <v>43.84</v>
      </c>
      <c r="CD500" s="53">
        <v>178.05</v>
      </c>
    </row>
    <row r="501" spans="2:82" ht="12.75">
      <c r="B501" s="1"/>
      <c r="C501" s="2" t="s">
        <v>179</v>
      </c>
      <c r="D501" s="74">
        <v>2000</v>
      </c>
      <c r="E501" s="74" t="s">
        <v>15</v>
      </c>
      <c r="F501" s="54">
        <v>48.25</v>
      </c>
      <c r="G501" s="54">
        <v>44.15</v>
      </c>
      <c r="H501" s="54">
        <v>46.5</v>
      </c>
      <c r="I501" s="53">
        <v>65.8</v>
      </c>
      <c r="J501" s="53">
        <v>66.5</v>
      </c>
      <c r="K501" s="53">
        <v>136.6</v>
      </c>
      <c r="L501" s="53">
        <v>69.5</v>
      </c>
      <c r="O501" s="86">
        <v>1578</v>
      </c>
      <c r="P501" s="86">
        <v>1489</v>
      </c>
      <c r="Q501" s="53">
        <v>361</v>
      </c>
      <c r="R501" s="53">
        <v>337</v>
      </c>
      <c r="X501" s="53">
        <v>88.7</v>
      </c>
      <c r="AB501" s="53">
        <v>90.2</v>
      </c>
      <c r="AC501" s="53">
        <v>53.2</v>
      </c>
      <c r="AD501" s="53">
        <v>24.69</v>
      </c>
      <c r="AE501" s="53">
        <v>30.79</v>
      </c>
      <c r="AF501" s="53">
        <v>25.55</v>
      </c>
      <c r="AL501" s="53">
        <v>230</v>
      </c>
      <c r="AM501" s="53">
        <v>275</v>
      </c>
      <c r="AN501" s="147">
        <v>40.257182576459684</v>
      </c>
      <c r="AO501" s="147">
        <v>43.73262279888786</v>
      </c>
      <c r="AP501" s="147">
        <v>40.257182576459684</v>
      </c>
      <c r="AQ501" s="147">
        <v>28.67238183503244</v>
      </c>
      <c r="AR501" s="147">
        <v>18.246061167747914</v>
      </c>
      <c r="AS501" s="147">
        <v>21.431881371640408</v>
      </c>
      <c r="AT501" s="147">
        <v>17.956441149212235</v>
      </c>
      <c r="AU501" s="54">
        <v>73.254217</v>
      </c>
      <c r="AV501" s="54">
        <v>81.393574</v>
      </c>
      <c r="AW501" s="54">
        <v>26.16222</v>
      </c>
      <c r="AX501" s="54">
        <v>32.630103</v>
      </c>
      <c r="BN501" s="53">
        <v>80.5</v>
      </c>
      <c r="BX501" s="53">
        <v>42.95</v>
      </c>
      <c r="CD501" s="53">
        <v>173.69</v>
      </c>
    </row>
    <row r="502" spans="2:82" ht="12.75">
      <c r="B502" s="1"/>
      <c r="C502" s="2" t="s">
        <v>179</v>
      </c>
      <c r="D502" s="74">
        <v>2000</v>
      </c>
      <c r="E502" s="74" t="s">
        <v>16</v>
      </c>
      <c r="F502" s="54">
        <v>48.3</v>
      </c>
      <c r="G502" s="54">
        <v>44.5</v>
      </c>
      <c r="H502" s="54">
        <v>46.6</v>
      </c>
      <c r="I502" s="53">
        <v>62</v>
      </c>
      <c r="J502" s="53">
        <v>64.2</v>
      </c>
      <c r="K502" s="53">
        <v>132</v>
      </c>
      <c r="L502" s="53">
        <v>61.5</v>
      </c>
      <c r="O502" s="86">
        <v>1582</v>
      </c>
      <c r="P502" s="86">
        <v>1483</v>
      </c>
      <c r="Q502" s="53">
        <v>333</v>
      </c>
      <c r="R502" s="53">
        <v>303</v>
      </c>
      <c r="X502" s="53">
        <v>88.7</v>
      </c>
      <c r="AB502" s="53">
        <v>93.8</v>
      </c>
      <c r="AC502" s="53">
        <v>48.8</v>
      </c>
      <c r="AD502" s="53">
        <v>24.82</v>
      </c>
      <c r="AE502" s="53">
        <v>30.67</v>
      </c>
      <c r="AF502" s="53">
        <v>25.61</v>
      </c>
      <c r="AL502" s="53">
        <v>223</v>
      </c>
      <c r="AM502" s="53">
        <v>240</v>
      </c>
      <c r="AN502" s="147">
        <v>38.80908248378128</v>
      </c>
      <c r="AO502" s="147">
        <v>42.57414272474514</v>
      </c>
      <c r="AP502" s="147">
        <v>39.967562557924005</v>
      </c>
      <c r="AQ502" s="147">
        <v>28.382761816496757</v>
      </c>
      <c r="AR502" s="147">
        <v>18.246061167747914</v>
      </c>
      <c r="AS502" s="147">
        <v>19.40454124189064</v>
      </c>
      <c r="AT502" s="147">
        <v>17.666821130676553</v>
      </c>
      <c r="AU502" s="54">
        <v>73.181544</v>
      </c>
      <c r="AV502" s="54">
        <v>82.04763</v>
      </c>
      <c r="AW502" s="54">
        <v>26.16222</v>
      </c>
      <c r="AX502" s="54">
        <v>32.630103</v>
      </c>
      <c r="BN502" s="53">
        <v>80.1</v>
      </c>
      <c r="BX502" s="53">
        <v>43.78</v>
      </c>
      <c r="CD502" s="53">
        <v>173.69</v>
      </c>
    </row>
    <row r="503" spans="2:82" ht="12.75">
      <c r="B503" s="1"/>
      <c r="C503" s="2" t="s">
        <v>179</v>
      </c>
      <c r="D503" s="74">
        <v>2000</v>
      </c>
      <c r="E503" s="74" t="s">
        <v>17</v>
      </c>
      <c r="F503" s="54">
        <v>48.05</v>
      </c>
      <c r="G503" s="54">
        <v>44.55</v>
      </c>
      <c r="H503" s="54">
        <v>45.55</v>
      </c>
      <c r="I503" s="53">
        <v>61.2</v>
      </c>
      <c r="J503" s="53">
        <v>63.5</v>
      </c>
      <c r="K503" s="53">
        <v>122.9</v>
      </c>
      <c r="L503" s="53">
        <v>60.8</v>
      </c>
      <c r="O503" s="86">
        <v>1582</v>
      </c>
      <c r="P503" s="86">
        <v>1492</v>
      </c>
      <c r="Q503" s="53">
        <v>337</v>
      </c>
      <c r="R503" s="53">
        <v>277</v>
      </c>
      <c r="X503" s="53">
        <v>88.4</v>
      </c>
      <c r="AB503" s="53">
        <v>93.8</v>
      </c>
      <c r="AC503" s="53">
        <v>50</v>
      </c>
      <c r="AD503" s="53">
        <v>24.71</v>
      </c>
      <c r="AE503" s="53">
        <v>30.74</v>
      </c>
      <c r="AF503" s="53">
        <v>25.57</v>
      </c>
      <c r="AL503" s="53">
        <v>213</v>
      </c>
      <c r="AM503" s="53">
        <v>196</v>
      </c>
      <c r="AN503" s="147">
        <v>37.65060240963856</v>
      </c>
      <c r="AO503" s="147">
        <v>41.70528266913809</v>
      </c>
      <c r="AP503" s="147">
        <v>38.519462465245596</v>
      </c>
      <c r="AQ503" s="147">
        <v>26.93466172381835</v>
      </c>
      <c r="AR503" s="147">
        <v>17.956441149212235</v>
      </c>
      <c r="AS503" s="147">
        <v>17.956441149212235</v>
      </c>
      <c r="AT503" s="147">
        <v>17.956441149212235</v>
      </c>
      <c r="AU503" s="54">
        <v>73.254217</v>
      </c>
      <c r="AV503" s="54">
        <v>81.974957</v>
      </c>
      <c r="AW503" s="54">
        <v>25.798856</v>
      </c>
      <c r="AX503" s="54">
        <v>32.630103</v>
      </c>
      <c r="BN503" s="53">
        <v>79.9</v>
      </c>
      <c r="BX503" s="53">
        <v>42.5</v>
      </c>
      <c r="CD503" s="53">
        <v>173.69</v>
      </c>
    </row>
    <row r="504" spans="2:82" ht="12.75">
      <c r="B504" s="1"/>
      <c r="C504" s="2" t="s">
        <v>179</v>
      </c>
      <c r="D504" s="74">
        <v>2000</v>
      </c>
      <c r="E504" s="74" t="s">
        <v>18</v>
      </c>
      <c r="F504" s="54">
        <v>46.55</v>
      </c>
      <c r="G504" s="54">
        <v>43.75</v>
      </c>
      <c r="H504" s="54">
        <v>45.4</v>
      </c>
      <c r="I504" s="53">
        <v>59</v>
      </c>
      <c r="J504" s="53">
        <v>61.1</v>
      </c>
      <c r="K504" s="53">
        <v>123.8</v>
      </c>
      <c r="L504" s="53">
        <v>67.4</v>
      </c>
      <c r="O504" s="86">
        <v>1617</v>
      </c>
      <c r="P504" s="86">
        <v>1543</v>
      </c>
      <c r="Q504" s="53">
        <v>310</v>
      </c>
      <c r="R504" s="53">
        <v>256</v>
      </c>
      <c r="X504" s="53">
        <v>88.3</v>
      </c>
      <c r="AB504" s="53">
        <v>97.7</v>
      </c>
      <c r="AC504" s="53">
        <v>50.8</v>
      </c>
      <c r="AD504" s="53">
        <v>24.5</v>
      </c>
      <c r="AE504" s="53">
        <v>30.67</v>
      </c>
      <c r="AF504" s="53">
        <v>25.71</v>
      </c>
      <c r="AL504" s="53">
        <v>204</v>
      </c>
      <c r="AM504" s="53">
        <v>173</v>
      </c>
      <c r="AN504" s="147">
        <v>36.781742354031515</v>
      </c>
      <c r="AO504" s="147">
        <v>41.99490268767377</v>
      </c>
      <c r="AP504" s="147">
        <v>35.623262279888785</v>
      </c>
      <c r="AQ504" s="147">
        <v>27.224281742354034</v>
      </c>
      <c r="AR504" s="147">
        <v>18.246061167747914</v>
      </c>
      <c r="AS504" s="147">
        <v>17.08758109360519</v>
      </c>
      <c r="AT504" s="147">
        <v>17.956441149212235</v>
      </c>
      <c r="AU504" s="54">
        <v>72.963526</v>
      </c>
      <c r="AV504" s="54">
        <v>81.320901</v>
      </c>
      <c r="AW504" s="54">
        <v>25.798856</v>
      </c>
      <c r="AX504" s="54">
        <v>32.484757</v>
      </c>
      <c r="BN504" s="53">
        <v>79.8</v>
      </c>
      <c r="BX504" s="53">
        <v>42.37</v>
      </c>
      <c r="CD504" s="53">
        <v>178.05</v>
      </c>
    </row>
    <row r="505" spans="2:82" ht="12.75">
      <c r="B505" s="1"/>
      <c r="C505" s="2" t="s">
        <v>179</v>
      </c>
      <c r="D505" s="74">
        <v>2000</v>
      </c>
      <c r="E505" s="74" t="s">
        <v>19</v>
      </c>
      <c r="F505" s="54">
        <v>49.25</v>
      </c>
      <c r="G505" s="54">
        <v>44.55</v>
      </c>
      <c r="H505" s="54">
        <v>46.35</v>
      </c>
      <c r="I505" s="53">
        <v>60.4</v>
      </c>
      <c r="J505" s="53">
        <v>57.3</v>
      </c>
      <c r="K505" s="53">
        <v>122.6</v>
      </c>
      <c r="L505" s="53">
        <v>62.3</v>
      </c>
      <c r="O505" s="86">
        <v>1627</v>
      </c>
      <c r="P505" s="86">
        <v>1515</v>
      </c>
      <c r="Q505" s="53">
        <v>293</v>
      </c>
      <c r="R505" s="53">
        <v>250</v>
      </c>
      <c r="X505" s="53">
        <v>88.3</v>
      </c>
      <c r="AB505" s="53">
        <v>99.8</v>
      </c>
      <c r="AC505" s="53">
        <v>50.5</v>
      </c>
      <c r="AD505" s="53">
        <v>24.92</v>
      </c>
      <c r="AE505" s="53">
        <v>30.75</v>
      </c>
      <c r="AF505" s="53">
        <v>25.73</v>
      </c>
      <c r="AL505" s="53">
        <v>199</v>
      </c>
      <c r="AM505" s="53">
        <v>170</v>
      </c>
      <c r="AN505" s="147">
        <v>35.91288229842447</v>
      </c>
      <c r="AO505" s="147">
        <v>41.415662650602414</v>
      </c>
      <c r="AP505" s="147">
        <v>36.20250231696015</v>
      </c>
      <c r="AQ505" s="147">
        <v>26.64504170528267</v>
      </c>
      <c r="AR505" s="147">
        <v>18.246061167747914</v>
      </c>
      <c r="AS505" s="147">
        <v>16.79796107506951</v>
      </c>
      <c r="AT505" s="147">
        <v>17.666821130676553</v>
      </c>
      <c r="AU505" s="54">
        <v>73.108871</v>
      </c>
      <c r="AV505" s="54">
        <v>81.320901</v>
      </c>
      <c r="AW505" s="54">
        <v>25.65351</v>
      </c>
      <c r="AX505" s="54">
        <v>33.574849</v>
      </c>
      <c r="BN505" s="53">
        <v>79.4</v>
      </c>
      <c r="BX505" s="53">
        <v>43.27</v>
      </c>
      <c r="CD505" s="53">
        <v>178.05</v>
      </c>
    </row>
    <row r="506" spans="2:82" ht="12.75">
      <c r="B506" s="1"/>
      <c r="C506" s="2" t="s">
        <v>179</v>
      </c>
      <c r="D506" s="74">
        <v>2000</v>
      </c>
      <c r="E506" s="74" t="s">
        <v>20</v>
      </c>
      <c r="F506" s="54">
        <v>49.1</v>
      </c>
      <c r="G506" s="54">
        <v>46.4</v>
      </c>
      <c r="H506" s="54">
        <v>47.8</v>
      </c>
      <c r="I506" s="53">
        <v>60.5</v>
      </c>
      <c r="J506" s="53">
        <v>56.6</v>
      </c>
      <c r="K506" s="53">
        <v>120.7</v>
      </c>
      <c r="L506" s="53">
        <v>60.3</v>
      </c>
      <c r="O506" s="86">
        <v>1652</v>
      </c>
      <c r="P506" s="86">
        <v>1540</v>
      </c>
      <c r="Q506" s="53">
        <v>297</v>
      </c>
      <c r="R506" s="53">
        <v>259</v>
      </c>
      <c r="X506" s="53">
        <v>88.3</v>
      </c>
      <c r="AB506" s="53">
        <v>103</v>
      </c>
      <c r="AC506" s="53">
        <v>50</v>
      </c>
      <c r="AD506" s="53">
        <v>24.65</v>
      </c>
      <c r="AE506" s="53">
        <v>31.09</v>
      </c>
      <c r="AF506" s="53">
        <v>25.6</v>
      </c>
      <c r="AL506" s="53">
        <v>188</v>
      </c>
      <c r="AM506" s="53">
        <v>171</v>
      </c>
      <c r="AN506" s="147">
        <v>36.781742354031515</v>
      </c>
      <c r="AO506" s="147">
        <v>41.70528266913809</v>
      </c>
      <c r="AP506" s="147">
        <v>36.49212233549583</v>
      </c>
      <c r="AQ506" s="147">
        <v>26.93466172381835</v>
      </c>
      <c r="AR506" s="147">
        <v>18.535681186283597</v>
      </c>
      <c r="AS506" s="147">
        <v>16.79796107506951</v>
      </c>
      <c r="AT506" s="147">
        <v>17.08758109360519</v>
      </c>
      <c r="AU506" s="54">
        <v>72.81818</v>
      </c>
      <c r="AV506" s="54">
        <v>81.320901</v>
      </c>
      <c r="AW506" s="54">
        <v>25.726183</v>
      </c>
      <c r="AX506" s="54">
        <v>33.865541</v>
      </c>
      <c r="BN506" s="53">
        <v>79.3</v>
      </c>
      <c r="BX506" s="53">
        <v>44.04</v>
      </c>
      <c r="CD506" s="53">
        <v>178.05</v>
      </c>
    </row>
    <row r="507" spans="2:82" ht="12.75">
      <c r="B507" s="1"/>
      <c r="C507" s="2" t="s">
        <v>179</v>
      </c>
      <c r="D507" s="74">
        <v>2000</v>
      </c>
      <c r="E507" s="74" t="s">
        <v>21</v>
      </c>
      <c r="F507" s="54">
        <v>48.45</v>
      </c>
      <c r="G507" s="54">
        <v>46.05</v>
      </c>
      <c r="H507" s="54">
        <v>46.7</v>
      </c>
      <c r="I507" s="53">
        <v>58.2</v>
      </c>
      <c r="J507" s="53">
        <v>57.3</v>
      </c>
      <c r="K507" s="53">
        <v>127</v>
      </c>
      <c r="L507" s="53">
        <v>66.1</v>
      </c>
      <c r="O507" s="86">
        <v>1543</v>
      </c>
      <c r="P507" s="86">
        <v>1511</v>
      </c>
      <c r="Q507" s="53">
        <v>283</v>
      </c>
      <c r="R507" s="53">
        <v>246</v>
      </c>
      <c r="X507" s="53">
        <v>87.6</v>
      </c>
      <c r="AB507" s="53">
        <v>106.1</v>
      </c>
      <c r="AC507" s="53">
        <v>51.2</v>
      </c>
      <c r="AD507" s="53">
        <v>24.7</v>
      </c>
      <c r="AE507" s="53">
        <v>30.91</v>
      </c>
      <c r="AF507" s="53">
        <v>25.58</v>
      </c>
      <c r="AL507" s="53">
        <v>190</v>
      </c>
      <c r="AM507" s="53">
        <v>157</v>
      </c>
      <c r="AN507" s="147">
        <v>38.22984244670992</v>
      </c>
      <c r="AO507" s="147">
        <v>42.57414272474514</v>
      </c>
      <c r="AP507" s="147">
        <v>37.36098239110287</v>
      </c>
      <c r="AQ507" s="147">
        <v>26.35542168674699</v>
      </c>
      <c r="AR507" s="147">
        <v>18.246061167747914</v>
      </c>
      <c r="AS507" s="147">
        <v>17.08758109360519</v>
      </c>
      <c r="AT507" s="147">
        <v>17.666821130676553</v>
      </c>
      <c r="AU507" s="54">
        <v>72.890853</v>
      </c>
      <c r="AV507" s="54">
        <v>81.320901</v>
      </c>
      <c r="AW507" s="54">
        <v>25.798856</v>
      </c>
      <c r="AX507" s="54">
        <v>34.446923</v>
      </c>
      <c r="BN507" s="53">
        <v>78.7</v>
      </c>
      <c r="BX507" s="53">
        <v>43.91</v>
      </c>
      <c r="CD507" s="53">
        <v>202.76</v>
      </c>
    </row>
    <row r="508" spans="2:82" ht="12.75">
      <c r="B508" s="1"/>
      <c r="C508" s="2" t="s">
        <v>179</v>
      </c>
      <c r="D508" s="74">
        <v>2000</v>
      </c>
      <c r="E508" s="74" t="s">
        <v>22</v>
      </c>
      <c r="F508" s="54">
        <v>49.45</v>
      </c>
      <c r="G508" s="54">
        <v>45.75</v>
      </c>
      <c r="H508" s="54">
        <v>47.8</v>
      </c>
      <c r="I508" s="53">
        <v>61.1</v>
      </c>
      <c r="J508" s="53">
        <v>58.5</v>
      </c>
      <c r="K508" s="53">
        <v>144</v>
      </c>
      <c r="L508" s="53">
        <v>58</v>
      </c>
      <c r="O508" s="86">
        <v>1572</v>
      </c>
      <c r="P508" s="86">
        <v>1561</v>
      </c>
      <c r="Q508" s="53">
        <v>289</v>
      </c>
      <c r="R508" s="53">
        <v>251</v>
      </c>
      <c r="X508" s="53">
        <v>87.3</v>
      </c>
      <c r="AB508" s="53">
        <v>107.6</v>
      </c>
      <c r="AC508" s="53">
        <v>50.9</v>
      </c>
      <c r="AD508" s="53">
        <v>24.89</v>
      </c>
      <c r="AE508" s="53">
        <v>31.21</v>
      </c>
      <c r="AF508" s="53">
        <v>25.72</v>
      </c>
      <c r="AL508" s="53">
        <v>184</v>
      </c>
      <c r="AM508" s="53">
        <v>167</v>
      </c>
      <c r="AN508" s="147">
        <v>38.22984244670992</v>
      </c>
      <c r="AO508" s="147">
        <v>42.28452270620946</v>
      </c>
      <c r="AP508" s="147">
        <v>37.65060240963856</v>
      </c>
      <c r="AQ508" s="147">
        <v>25.486561631139946</v>
      </c>
      <c r="AR508" s="147">
        <v>17.08758109360519</v>
      </c>
      <c r="AS508" s="147">
        <v>18.246061167747914</v>
      </c>
      <c r="AT508" s="147">
        <v>16.50834105653383</v>
      </c>
      <c r="AU508" s="54">
        <v>72.81818</v>
      </c>
      <c r="AV508" s="54">
        <v>81.320901</v>
      </c>
      <c r="AW508" s="54">
        <v>25.798856</v>
      </c>
      <c r="AX508" s="54">
        <v>34.664942</v>
      </c>
      <c r="BN508" s="53">
        <v>78.3</v>
      </c>
      <c r="BX508" s="53">
        <v>44.29</v>
      </c>
      <c r="CD508" s="53">
        <v>202.76</v>
      </c>
    </row>
    <row r="509" spans="2:82" ht="12.75">
      <c r="B509" s="1"/>
      <c r="C509" s="2" t="s">
        <v>179</v>
      </c>
      <c r="D509" s="74">
        <v>2000</v>
      </c>
      <c r="E509" s="74" t="s">
        <v>23</v>
      </c>
      <c r="F509" s="54">
        <v>48.85</v>
      </c>
      <c r="G509" s="54">
        <v>45.35</v>
      </c>
      <c r="H509" s="54">
        <v>47.85</v>
      </c>
      <c r="I509" s="53">
        <v>60.9</v>
      </c>
      <c r="J509" s="53">
        <v>63.4</v>
      </c>
      <c r="K509" s="53">
        <v>140.8</v>
      </c>
      <c r="L509" s="53">
        <v>65.9</v>
      </c>
      <c r="O509" s="86">
        <v>1500</v>
      </c>
      <c r="P509" s="86">
        <v>1445</v>
      </c>
      <c r="Q509" s="53">
        <v>278</v>
      </c>
      <c r="R509" s="53">
        <v>230</v>
      </c>
      <c r="X509" s="53">
        <v>87.3</v>
      </c>
      <c r="AB509" s="53">
        <v>104.5</v>
      </c>
      <c r="AC509" s="53">
        <v>52.4</v>
      </c>
      <c r="AD509" s="53">
        <v>24.96</v>
      </c>
      <c r="AE509" s="53">
        <v>31.02</v>
      </c>
      <c r="AF509" s="53">
        <v>25.69</v>
      </c>
      <c r="AL509" s="53">
        <v>185</v>
      </c>
      <c r="AM509" s="53">
        <v>135</v>
      </c>
      <c r="AN509" s="147">
        <v>38.22984244670992</v>
      </c>
      <c r="AO509" s="147">
        <v>42.57414272474514</v>
      </c>
      <c r="AP509" s="147">
        <v>37.65060240963856</v>
      </c>
      <c r="AQ509" s="147">
        <v>25.776181649675628</v>
      </c>
      <c r="AR509" s="147">
        <v>16.50834105653383</v>
      </c>
      <c r="AS509" s="147">
        <v>18.246061167747914</v>
      </c>
      <c r="AT509" s="147">
        <v>16.218721037998147</v>
      </c>
      <c r="AU509" s="54">
        <v>73.544908</v>
      </c>
      <c r="AV509" s="54">
        <v>81.320901</v>
      </c>
      <c r="AW509" s="54">
        <v>25.798856</v>
      </c>
      <c r="AX509" s="54">
        <v>34.010886</v>
      </c>
      <c r="BN509" s="53">
        <v>77.9</v>
      </c>
      <c r="BX509" s="53">
        <v>44.16</v>
      </c>
      <c r="CD509" s="53">
        <v>202.76</v>
      </c>
    </row>
    <row r="510" spans="2:82" ht="12.75">
      <c r="B510" s="1"/>
      <c r="C510" s="2" t="s">
        <v>179</v>
      </c>
      <c r="D510" s="74">
        <v>2001</v>
      </c>
      <c r="E510" s="74" t="s">
        <v>12</v>
      </c>
      <c r="F510" s="54">
        <v>48.9</v>
      </c>
      <c r="G510" s="54">
        <v>47.15</v>
      </c>
      <c r="H510" s="54">
        <v>46.7</v>
      </c>
      <c r="I510" s="53">
        <v>64.3</v>
      </c>
      <c r="J510" s="53">
        <v>72.3</v>
      </c>
      <c r="K510" s="53">
        <v>147.8</v>
      </c>
      <c r="L510" s="53">
        <v>69.8</v>
      </c>
      <c r="O510" s="86">
        <v>1583</v>
      </c>
      <c r="P510" s="86">
        <v>1473</v>
      </c>
      <c r="Q510" s="53">
        <v>271</v>
      </c>
      <c r="R510" s="53">
        <v>227</v>
      </c>
      <c r="X510" s="53">
        <v>86.7</v>
      </c>
      <c r="AB510" s="53">
        <v>97.5</v>
      </c>
      <c r="AC510" s="53">
        <v>53</v>
      </c>
      <c r="AD510" s="53">
        <v>24.41</v>
      </c>
      <c r="AE510" s="53">
        <v>31.04</v>
      </c>
      <c r="AF510" s="53">
        <v>25.62</v>
      </c>
      <c r="AL510" s="53">
        <v>163</v>
      </c>
      <c r="AM510" s="53">
        <v>131</v>
      </c>
      <c r="AN510" s="147">
        <v>38.22984244670992</v>
      </c>
      <c r="AO510" s="147">
        <v>41.70528266913809</v>
      </c>
      <c r="AP510" s="147">
        <v>39.677942539388326</v>
      </c>
      <c r="AQ510" s="147">
        <v>28.093141797961078</v>
      </c>
      <c r="AR510" s="147">
        <v>16.50834105653383</v>
      </c>
      <c r="AS510" s="147">
        <v>18.535681186283597</v>
      </c>
      <c r="AT510" s="147">
        <v>16.218721037998147</v>
      </c>
      <c r="AU510" s="54">
        <v>73.399563</v>
      </c>
      <c r="AV510" s="54">
        <v>81.684266</v>
      </c>
      <c r="AW510" s="54">
        <v>26.234893</v>
      </c>
      <c r="AX510" s="54">
        <v>33.938214</v>
      </c>
      <c r="BN510" s="53">
        <v>77.7</v>
      </c>
      <c r="BX510" s="53">
        <v>45.31</v>
      </c>
      <c r="CD510" s="53">
        <v>202.76</v>
      </c>
    </row>
    <row r="511" spans="2:82" ht="12.75">
      <c r="B511" s="1"/>
      <c r="C511" s="2" t="s">
        <v>179</v>
      </c>
      <c r="D511" s="74">
        <v>2001</v>
      </c>
      <c r="E511" s="74" t="s">
        <v>13</v>
      </c>
      <c r="F511" s="54">
        <v>49.3</v>
      </c>
      <c r="G511" s="54">
        <v>46.3</v>
      </c>
      <c r="H511" s="54">
        <v>47.85</v>
      </c>
      <c r="I511" s="53">
        <v>63.9</v>
      </c>
      <c r="J511" s="53">
        <v>66.5</v>
      </c>
      <c r="K511" s="53">
        <v>145.6</v>
      </c>
      <c r="L511" s="53">
        <v>69.1</v>
      </c>
      <c r="O511" s="86">
        <v>1619</v>
      </c>
      <c r="P511" s="86">
        <v>1481</v>
      </c>
      <c r="Q511" s="53">
        <v>292</v>
      </c>
      <c r="R511" s="53">
        <v>229</v>
      </c>
      <c r="X511" s="53">
        <v>86.8</v>
      </c>
      <c r="AB511" s="53">
        <v>93.4</v>
      </c>
      <c r="AC511" s="53">
        <v>50.8</v>
      </c>
      <c r="AD511" s="53">
        <v>24.77</v>
      </c>
      <c r="AE511" s="53">
        <v>31.15</v>
      </c>
      <c r="AF511" s="53">
        <v>25.68</v>
      </c>
      <c r="AL511" s="53">
        <v>161</v>
      </c>
      <c r="AM511" s="53">
        <v>134</v>
      </c>
      <c r="AN511" s="147">
        <v>37.65060240963856</v>
      </c>
      <c r="AO511" s="147">
        <v>41.70528266913809</v>
      </c>
      <c r="AP511" s="147">
        <v>39.677942539388326</v>
      </c>
      <c r="AQ511" s="147">
        <v>27.803521779425395</v>
      </c>
      <c r="AR511" s="147">
        <v>15.929101019462466</v>
      </c>
      <c r="AS511" s="147">
        <v>17.956441149212235</v>
      </c>
      <c r="AT511" s="147">
        <v>16.218721037998147</v>
      </c>
      <c r="AU511" s="54">
        <v>73.980945</v>
      </c>
      <c r="AV511" s="54">
        <v>81.466247</v>
      </c>
      <c r="AW511" s="54">
        <v>26.307566</v>
      </c>
      <c r="AX511" s="54">
        <v>33.574849</v>
      </c>
      <c r="BN511" s="53">
        <v>77.3</v>
      </c>
      <c r="BX511" s="53">
        <v>45.51</v>
      </c>
      <c r="CD511" s="53">
        <v>202.76</v>
      </c>
    </row>
    <row r="512" spans="2:82" ht="12.75">
      <c r="B512" s="1"/>
      <c r="C512" s="2" t="s">
        <v>179</v>
      </c>
      <c r="D512" s="74">
        <v>2001</v>
      </c>
      <c r="E512" s="74" t="s">
        <v>14</v>
      </c>
      <c r="F512" s="54">
        <v>49.45</v>
      </c>
      <c r="G512" s="54">
        <v>46.5</v>
      </c>
      <c r="H512" s="54">
        <v>48</v>
      </c>
      <c r="I512" s="53">
        <v>65.4</v>
      </c>
      <c r="J512" s="53">
        <v>64.6</v>
      </c>
      <c r="K512" s="53">
        <v>140.3</v>
      </c>
      <c r="L512" s="53">
        <v>71.2</v>
      </c>
      <c r="O512" s="86">
        <v>1697</v>
      </c>
      <c r="P512" s="86">
        <v>1639</v>
      </c>
      <c r="Q512" s="53">
        <v>307</v>
      </c>
      <c r="R512" s="53">
        <v>232</v>
      </c>
      <c r="X512" s="53">
        <v>86.6</v>
      </c>
      <c r="AB512" s="53">
        <v>89.6</v>
      </c>
      <c r="AC512" s="53">
        <v>51.5</v>
      </c>
      <c r="AD512" s="53">
        <v>24.61</v>
      </c>
      <c r="AE512" s="53">
        <v>31.15</v>
      </c>
      <c r="AF512" s="53">
        <v>25.67</v>
      </c>
      <c r="AL512" s="53">
        <v>166</v>
      </c>
      <c r="AM512" s="53">
        <v>132</v>
      </c>
      <c r="AN512" s="147">
        <v>37.071362372567194</v>
      </c>
      <c r="AO512" s="147">
        <v>40.83642261353105</v>
      </c>
      <c r="AP512" s="147">
        <v>39.38832252085264</v>
      </c>
      <c r="AQ512" s="147">
        <v>27.224281742354034</v>
      </c>
      <c r="AR512" s="147">
        <v>15.639481000926784</v>
      </c>
      <c r="AS512" s="147">
        <v>17.666821130676553</v>
      </c>
      <c r="AT512" s="147">
        <v>15.639481000926784</v>
      </c>
      <c r="AU512" s="54">
        <v>73.399563</v>
      </c>
      <c r="AV512" s="54">
        <v>81.393574</v>
      </c>
      <c r="AW512" s="54">
        <v>26.307566</v>
      </c>
      <c r="AX512" s="54">
        <v>33.502177</v>
      </c>
      <c r="BN512" s="53">
        <v>77.1</v>
      </c>
      <c r="BX512" s="53">
        <v>45.31</v>
      </c>
      <c r="CD512" s="53">
        <v>173.69</v>
      </c>
    </row>
    <row r="513" spans="2:82" ht="12.75">
      <c r="B513" s="1"/>
      <c r="C513" s="2" t="s">
        <v>179</v>
      </c>
      <c r="D513" s="74">
        <v>2001</v>
      </c>
      <c r="E513" s="74" t="s">
        <v>15</v>
      </c>
      <c r="F513" s="54">
        <v>49.3</v>
      </c>
      <c r="G513" s="54">
        <v>46.4</v>
      </c>
      <c r="H513" s="54">
        <v>48.4</v>
      </c>
      <c r="I513" s="53">
        <v>63</v>
      </c>
      <c r="J513" s="53">
        <v>61</v>
      </c>
      <c r="K513" s="53">
        <v>135.6</v>
      </c>
      <c r="L513" s="53">
        <v>71.3</v>
      </c>
      <c r="O513" s="86">
        <v>1667</v>
      </c>
      <c r="P513" s="86">
        <v>1639</v>
      </c>
      <c r="Q513" s="53">
        <v>330</v>
      </c>
      <c r="R513" s="53">
        <v>249</v>
      </c>
      <c r="X513" s="53">
        <v>86.4</v>
      </c>
      <c r="AB513" s="53">
        <v>85.1</v>
      </c>
      <c r="AC513" s="53">
        <v>52.7</v>
      </c>
      <c r="AD513" s="53">
        <v>24.57</v>
      </c>
      <c r="AE513" s="53">
        <v>31.11</v>
      </c>
      <c r="AF513" s="53">
        <v>25.67</v>
      </c>
      <c r="AL513" s="53">
        <v>153</v>
      </c>
      <c r="AM513" s="53">
        <v>150</v>
      </c>
      <c r="AN513" s="147">
        <v>35.91288229842447</v>
      </c>
      <c r="AO513" s="147">
        <v>39.677942539388326</v>
      </c>
      <c r="AP513" s="147">
        <v>37.65060240963856</v>
      </c>
      <c r="AQ513" s="147">
        <v>28.093141797961078</v>
      </c>
      <c r="AR513" s="147">
        <v>14.48100092678406</v>
      </c>
      <c r="AS513" s="147">
        <v>16.79796107506951</v>
      </c>
      <c r="AT513" s="147">
        <v>15.060240963855422</v>
      </c>
      <c r="AU513" s="54">
        <v>73.108871</v>
      </c>
      <c r="AV513" s="54">
        <v>81.611593</v>
      </c>
      <c r="AW513" s="54">
        <v>26.234893</v>
      </c>
      <c r="AX513" s="54">
        <v>33.429504</v>
      </c>
      <c r="BN513" s="53">
        <v>77</v>
      </c>
      <c r="BX513" s="53">
        <v>44.35</v>
      </c>
      <c r="CD513" s="53">
        <v>173.69</v>
      </c>
    </row>
    <row r="514" spans="2:82" ht="12.75">
      <c r="B514" s="1"/>
      <c r="C514" s="2" t="s">
        <v>179</v>
      </c>
      <c r="D514" s="74">
        <v>2001</v>
      </c>
      <c r="E514" s="74" t="s">
        <v>16</v>
      </c>
      <c r="F514" s="54">
        <v>48.6</v>
      </c>
      <c r="G514" s="54">
        <v>46.55</v>
      </c>
      <c r="H514" s="54">
        <v>47.3</v>
      </c>
      <c r="I514" s="53">
        <v>63.4</v>
      </c>
      <c r="J514" s="53">
        <v>59.6</v>
      </c>
      <c r="K514" s="53">
        <v>134.2</v>
      </c>
      <c r="L514" s="53">
        <v>72.2</v>
      </c>
      <c r="O514" s="86">
        <v>1590</v>
      </c>
      <c r="P514" s="86">
        <v>1698</v>
      </c>
      <c r="Q514" s="53">
        <v>408</v>
      </c>
      <c r="R514" s="53">
        <v>320</v>
      </c>
      <c r="X514" s="53">
        <v>86.4</v>
      </c>
      <c r="AB514" s="53">
        <v>79</v>
      </c>
      <c r="AC514" s="53">
        <v>50</v>
      </c>
      <c r="AD514" s="53">
        <v>24.54</v>
      </c>
      <c r="AE514" s="53">
        <v>30.96</v>
      </c>
      <c r="AF514" s="53">
        <v>25.58</v>
      </c>
      <c r="AL514" s="53">
        <v>154</v>
      </c>
      <c r="AM514" s="53">
        <v>220</v>
      </c>
      <c r="AN514" s="147">
        <v>35.333642261353106</v>
      </c>
      <c r="AO514" s="147">
        <v>39.677942539388326</v>
      </c>
      <c r="AP514" s="147">
        <v>33.885542168674704</v>
      </c>
      <c r="AQ514" s="147">
        <v>25.196941612604263</v>
      </c>
      <c r="AR514" s="147">
        <v>13.612140871177017</v>
      </c>
      <c r="AS514" s="147">
        <v>16.218721037998147</v>
      </c>
      <c r="AT514" s="147">
        <v>14.770620945319742</v>
      </c>
      <c r="AU514" s="54">
        <v>72.81818</v>
      </c>
      <c r="AV514" s="54">
        <v>81.611593</v>
      </c>
      <c r="AW514" s="54">
        <v>26.234893</v>
      </c>
      <c r="AX514" s="54">
        <v>33.429504</v>
      </c>
      <c r="BN514" s="53">
        <v>77</v>
      </c>
      <c r="BX514" s="53">
        <v>43.59</v>
      </c>
      <c r="CD514" s="53">
        <v>173.69</v>
      </c>
    </row>
    <row r="515" spans="2:82" ht="12.75">
      <c r="B515" s="1"/>
      <c r="C515" s="2" t="s">
        <v>179</v>
      </c>
      <c r="D515" s="74">
        <v>2001</v>
      </c>
      <c r="E515" s="74" t="s">
        <v>17</v>
      </c>
      <c r="F515" s="54">
        <v>47.7</v>
      </c>
      <c r="G515" s="54">
        <v>46.4</v>
      </c>
      <c r="H515" s="54">
        <v>46.95</v>
      </c>
      <c r="I515" s="53">
        <v>64.8</v>
      </c>
      <c r="J515" s="53">
        <v>57.6</v>
      </c>
      <c r="K515" s="53">
        <v>130.8</v>
      </c>
      <c r="L515" s="53">
        <v>59.7</v>
      </c>
      <c r="O515" s="86">
        <v>1648</v>
      </c>
      <c r="P515" s="86">
        <v>1695</v>
      </c>
      <c r="Q515" s="53">
        <v>371</v>
      </c>
      <c r="R515" s="53">
        <v>297</v>
      </c>
      <c r="X515" s="53">
        <v>86.4</v>
      </c>
      <c r="AB515" s="53">
        <v>74.3</v>
      </c>
      <c r="AC515" s="53">
        <v>50.3</v>
      </c>
      <c r="AD515" s="53">
        <v>24.55</v>
      </c>
      <c r="AE515" s="53">
        <v>30.85</v>
      </c>
      <c r="AF515" s="53">
        <v>25.44</v>
      </c>
      <c r="AL515" s="53">
        <v>155</v>
      </c>
      <c r="AM515" s="53">
        <v>195</v>
      </c>
      <c r="AN515" s="147">
        <v>36.20250231696015</v>
      </c>
      <c r="AO515" s="147">
        <v>39.38832252085264</v>
      </c>
      <c r="AP515" s="147">
        <v>35.04402224281743</v>
      </c>
      <c r="AQ515" s="147">
        <v>24.32808155699722</v>
      </c>
      <c r="AR515" s="147">
        <v>13.901760889712698</v>
      </c>
      <c r="AS515" s="147">
        <v>16.50834105653383</v>
      </c>
      <c r="AT515" s="147">
        <v>15.060240963855422</v>
      </c>
      <c r="AU515" s="54">
        <v>72.454816</v>
      </c>
      <c r="AV515" s="54">
        <v>81.611593</v>
      </c>
      <c r="AW515" s="54">
        <v>26.16222</v>
      </c>
      <c r="AX515" s="54">
        <v>33.211485</v>
      </c>
      <c r="BN515" s="53">
        <v>76.8</v>
      </c>
      <c r="BX515" s="53">
        <v>43.01</v>
      </c>
      <c r="CD515" s="53">
        <v>173.69</v>
      </c>
    </row>
    <row r="516" spans="2:82" ht="12.75">
      <c r="B516" s="1"/>
      <c r="C516" s="2" t="s">
        <v>179</v>
      </c>
      <c r="D516" s="74">
        <v>2001</v>
      </c>
      <c r="E516" s="74" t="s">
        <v>18</v>
      </c>
      <c r="F516" s="54">
        <v>46.55</v>
      </c>
      <c r="G516" s="54">
        <v>43.95</v>
      </c>
      <c r="H516" s="54">
        <v>45.85</v>
      </c>
      <c r="I516" s="53">
        <v>64.3</v>
      </c>
      <c r="J516" s="53">
        <v>59.5</v>
      </c>
      <c r="K516" s="53">
        <v>131.6</v>
      </c>
      <c r="L516" s="53">
        <v>58.5</v>
      </c>
      <c r="O516" s="86">
        <v>1552</v>
      </c>
      <c r="P516" s="86">
        <v>1698</v>
      </c>
      <c r="Q516" s="53">
        <v>331</v>
      </c>
      <c r="R516" s="53">
        <v>278</v>
      </c>
      <c r="X516" s="53">
        <v>86.1</v>
      </c>
      <c r="AB516" s="53">
        <v>69.1</v>
      </c>
      <c r="AC516" s="53">
        <v>50</v>
      </c>
      <c r="AD516" s="53">
        <v>24.81</v>
      </c>
      <c r="AE516" s="53">
        <v>30.76</v>
      </c>
      <c r="AF516" s="53">
        <v>25.29</v>
      </c>
      <c r="AL516" s="53">
        <v>154</v>
      </c>
      <c r="AM516" s="53">
        <v>187</v>
      </c>
      <c r="AN516" s="147">
        <v>36.49212233549583</v>
      </c>
      <c r="AO516" s="147">
        <v>39.677942539388326</v>
      </c>
      <c r="AP516" s="147">
        <v>35.623262279888785</v>
      </c>
      <c r="AQ516" s="147">
        <v>25.486561631139946</v>
      </c>
      <c r="AR516" s="147">
        <v>13.322520852641334</v>
      </c>
      <c r="AS516" s="147">
        <v>16.79796107506951</v>
      </c>
      <c r="AT516" s="147">
        <v>15.639481000926784</v>
      </c>
      <c r="AU516" s="54">
        <v>72.454816</v>
      </c>
      <c r="AV516" s="54">
        <v>81.611593</v>
      </c>
      <c r="AW516" s="54">
        <v>25.944202</v>
      </c>
      <c r="AX516" s="54">
        <v>32.920794</v>
      </c>
      <c r="BN516" s="53">
        <v>76.6</v>
      </c>
      <c r="BX516" s="53">
        <v>45.44</v>
      </c>
      <c r="CD516" s="53">
        <v>181.68</v>
      </c>
    </row>
    <row r="517" spans="2:82" ht="12.75">
      <c r="B517" s="1"/>
      <c r="C517" s="2" t="s">
        <v>179</v>
      </c>
      <c r="D517" s="74">
        <v>2001</v>
      </c>
      <c r="E517" s="74" t="s">
        <v>19</v>
      </c>
      <c r="F517" s="54">
        <v>48.8</v>
      </c>
      <c r="G517" s="54">
        <v>45.6</v>
      </c>
      <c r="H517" s="54">
        <v>47.2</v>
      </c>
      <c r="I517" s="53">
        <v>61.8</v>
      </c>
      <c r="J517" s="53">
        <v>53.6</v>
      </c>
      <c r="K517" s="53">
        <v>106.8</v>
      </c>
      <c r="L517" s="53">
        <v>54.1</v>
      </c>
      <c r="O517" s="86">
        <v>1720</v>
      </c>
      <c r="P517" s="86">
        <v>1629</v>
      </c>
      <c r="Q517" s="53">
        <v>340</v>
      </c>
      <c r="R517" s="53">
        <v>277</v>
      </c>
      <c r="X517" s="53">
        <v>86</v>
      </c>
      <c r="AB517" s="53">
        <v>62</v>
      </c>
      <c r="AC517" s="53">
        <v>50.9</v>
      </c>
      <c r="AD517" s="53">
        <v>24.66</v>
      </c>
      <c r="AE517" s="53">
        <v>31.18</v>
      </c>
      <c r="AF517" s="53">
        <v>25.1</v>
      </c>
      <c r="AL517" s="53">
        <v>150</v>
      </c>
      <c r="AM517" s="53">
        <v>186</v>
      </c>
      <c r="AN517" s="147">
        <v>36.20250231696015</v>
      </c>
      <c r="AO517" s="147">
        <v>40.257182576459684</v>
      </c>
      <c r="AP517" s="147">
        <v>36.49212233549583</v>
      </c>
      <c r="AQ517" s="147">
        <v>25.486561631139946</v>
      </c>
      <c r="AR517" s="147">
        <v>13.032900834105654</v>
      </c>
      <c r="AS517" s="147">
        <v>16.79796107506951</v>
      </c>
      <c r="AT517" s="147">
        <v>15.349860982391103</v>
      </c>
      <c r="AU517" s="54">
        <v>72.600161</v>
      </c>
      <c r="AV517" s="54">
        <v>81.611593</v>
      </c>
      <c r="AW517" s="54">
        <v>26.16222</v>
      </c>
      <c r="AX517" s="54">
        <v>33.574849</v>
      </c>
      <c r="BN517" s="53">
        <v>76.6</v>
      </c>
      <c r="BX517" s="53">
        <v>45.63</v>
      </c>
      <c r="CD517" s="53">
        <v>188.22</v>
      </c>
    </row>
    <row r="518" spans="2:82" ht="12.75">
      <c r="B518" s="1"/>
      <c r="C518" s="2" t="s">
        <v>179</v>
      </c>
      <c r="D518" s="74">
        <v>2001</v>
      </c>
      <c r="E518" s="74" t="s">
        <v>20</v>
      </c>
      <c r="F518" s="54">
        <v>47.7</v>
      </c>
      <c r="G518" s="54">
        <v>45.25</v>
      </c>
      <c r="H518" s="54">
        <v>46.95</v>
      </c>
      <c r="I518" s="53">
        <v>61.1</v>
      </c>
      <c r="J518" s="53">
        <v>59.8</v>
      </c>
      <c r="K518" s="53">
        <v>125.2</v>
      </c>
      <c r="L518" s="53">
        <v>53.2</v>
      </c>
      <c r="O518" s="86">
        <v>1767</v>
      </c>
      <c r="P518" s="86">
        <v>1658</v>
      </c>
      <c r="Q518" s="53">
        <v>315</v>
      </c>
      <c r="R518" s="53">
        <v>251</v>
      </c>
      <c r="X518" s="53">
        <v>86</v>
      </c>
      <c r="AB518" s="53">
        <v>61.2</v>
      </c>
      <c r="AC518" s="53">
        <v>48.9</v>
      </c>
      <c r="AD518" s="53">
        <v>24.6</v>
      </c>
      <c r="AE518" s="53">
        <v>31.05</v>
      </c>
      <c r="AF518" s="53">
        <v>24.77</v>
      </c>
      <c r="AL518" s="53">
        <v>151</v>
      </c>
      <c r="AM518" s="53">
        <v>162</v>
      </c>
      <c r="AN518" s="147">
        <v>35.623262279888785</v>
      </c>
      <c r="AO518" s="147">
        <v>40.83642261353105</v>
      </c>
      <c r="AP518" s="147">
        <v>38.22984244670992</v>
      </c>
      <c r="AQ518" s="147">
        <v>25.776181649675628</v>
      </c>
      <c r="AR518" s="147">
        <v>13.032900834105654</v>
      </c>
      <c r="AS518" s="147">
        <v>16.50834105653383</v>
      </c>
      <c r="AT518" s="147">
        <v>15.349860982391103</v>
      </c>
      <c r="AU518" s="54">
        <v>73.108871</v>
      </c>
      <c r="AV518" s="54">
        <v>81.611593</v>
      </c>
      <c r="AW518" s="54">
        <v>26.16222</v>
      </c>
      <c r="AX518" s="54">
        <v>34.010886</v>
      </c>
      <c r="BN518" s="53">
        <v>76.5</v>
      </c>
      <c r="BX518" s="53">
        <v>45.31</v>
      </c>
      <c r="CD518" s="53">
        <v>188.22</v>
      </c>
    </row>
    <row r="519" spans="2:82" ht="12.75">
      <c r="B519" s="1"/>
      <c r="C519" s="2" t="s">
        <v>179</v>
      </c>
      <c r="D519" s="74">
        <v>2001</v>
      </c>
      <c r="E519" s="74" t="s">
        <v>21</v>
      </c>
      <c r="F519" s="54">
        <v>47.2</v>
      </c>
      <c r="G519" s="54">
        <v>45.15</v>
      </c>
      <c r="H519" s="54">
        <v>46.75</v>
      </c>
      <c r="I519" s="53">
        <v>60.8</v>
      </c>
      <c r="J519" s="53">
        <v>52.9</v>
      </c>
      <c r="K519" s="53">
        <v>127.9</v>
      </c>
      <c r="L519" s="53">
        <v>47.8</v>
      </c>
      <c r="O519" s="86">
        <v>1675</v>
      </c>
      <c r="P519" s="86">
        <v>1618</v>
      </c>
      <c r="Q519" s="53">
        <v>281</v>
      </c>
      <c r="R519" s="53">
        <v>230</v>
      </c>
      <c r="X519" s="53">
        <v>85.6</v>
      </c>
      <c r="AB519" s="53">
        <v>63.2</v>
      </c>
      <c r="AC519" s="53">
        <v>49.4</v>
      </c>
      <c r="AD519" s="53">
        <v>24.71</v>
      </c>
      <c r="AE519" s="53">
        <v>31.05</v>
      </c>
      <c r="AF519" s="53">
        <v>25</v>
      </c>
      <c r="AL519" s="53">
        <v>140</v>
      </c>
      <c r="AM519" s="53">
        <v>141</v>
      </c>
      <c r="AN519" s="147">
        <v>35.623262279888785</v>
      </c>
      <c r="AO519" s="147">
        <v>41.12604263206673</v>
      </c>
      <c r="AP519" s="147">
        <v>38.519462465245596</v>
      </c>
      <c r="AQ519" s="147">
        <v>26.93466172381835</v>
      </c>
      <c r="AR519" s="147">
        <v>13.032900834105654</v>
      </c>
      <c r="AS519" s="147">
        <v>16.218721037998147</v>
      </c>
      <c r="AT519" s="147">
        <v>15.639481000926784</v>
      </c>
      <c r="AU519" s="54">
        <v>73.181544</v>
      </c>
      <c r="AV519" s="54">
        <v>81.611593</v>
      </c>
      <c r="AW519" s="54">
        <v>26.525584</v>
      </c>
      <c r="AX519" s="54">
        <v>34.592269</v>
      </c>
      <c r="BN519" s="53">
        <v>75.6</v>
      </c>
      <c r="BX519" s="53">
        <v>45.31</v>
      </c>
      <c r="CD519" s="53">
        <v>207.12</v>
      </c>
    </row>
    <row r="520" spans="2:82" ht="12.75">
      <c r="B520" s="1"/>
      <c r="C520" s="2" t="s">
        <v>179</v>
      </c>
      <c r="D520" s="74">
        <v>2001</v>
      </c>
      <c r="E520" s="74" t="s">
        <v>22</v>
      </c>
      <c r="F520" s="54">
        <v>47.55</v>
      </c>
      <c r="G520" s="54">
        <v>45.5</v>
      </c>
      <c r="H520" s="54">
        <v>46.45</v>
      </c>
      <c r="I520" s="53">
        <v>63.1</v>
      </c>
      <c r="J520" s="53">
        <v>57.3</v>
      </c>
      <c r="K520" s="53">
        <v>134.7</v>
      </c>
      <c r="L520" s="53">
        <v>68.3</v>
      </c>
      <c r="O520" s="86">
        <v>1687</v>
      </c>
      <c r="P520" s="86">
        <v>1640</v>
      </c>
      <c r="Q520" s="53">
        <v>291</v>
      </c>
      <c r="R520" s="53">
        <v>235</v>
      </c>
      <c r="X520" s="53">
        <v>84</v>
      </c>
      <c r="AB520" s="53">
        <v>64.9</v>
      </c>
      <c r="AC520" s="53">
        <v>52.8</v>
      </c>
      <c r="AD520" s="53">
        <v>24.46</v>
      </c>
      <c r="AE520" s="53">
        <v>31.19</v>
      </c>
      <c r="AF520" s="53">
        <v>24.9</v>
      </c>
      <c r="AL520" s="53">
        <v>145</v>
      </c>
      <c r="AM520" s="53">
        <v>144</v>
      </c>
      <c r="AN520" s="147">
        <v>35.623262279888785</v>
      </c>
      <c r="AO520" s="147">
        <v>41.415662650602414</v>
      </c>
      <c r="AP520" s="147">
        <v>38.22984244670992</v>
      </c>
      <c r="AQ520" s="147">
        <v>26.64504170528267</v>
      </c>
      <c r="AR520" s="147">
        <v>13.322520852641334</v>
      </c>
      <c r="AS520" s="147">
        <v>16.79796107506951</v>
      </c>
      <c r="AT520" s="147">
        <v>15.929101019462466</v>
      </c>
      <c r="AU520" s="54">
        <v>72.600161</v>
      </c>
      <c r="AV520" s="54">
        <v>81.248229</v>
      </c>
      <c r="AW520" s="54">
        <v>26.452912</v>
      </c>
      <c r="AX520" s="54">
        <v>34.519596</v>
      </c>
      <c r="BN520" s="53">
        <v>74.9</v>
      </c>
      <c r="BX520" s="53">
        <v>45.38</v>
      </c>
      <c r="CD520" s="53">
        <v>207.12</v>
      </c>
    </row>
    <row r="521" spans="2:82" ht="12.75">
      <c r="B521" s="1"/>
      <c r="C521" s="2" t="s">
        <v>179</v>
      </c>
      <c r="D521" s="74">
        <v>2001</v>
      </c>
      <c r="E521" s="74" t="s">
        <v>23</v>
      </c>
      <c r="F521" s="54">
        <v>47.4</v>
      </c>
      <c r="G521" s="54">
        <v>45.4</v>
      </c>
      <c r="H521" s="54">
        <v>46</v>
      </c>
      <c r="I521" s="53">
        <v>64.1</v>
      </c>
      <c r="J521" s="53">
        <v>59.1</v>
      </c>
      <c r="K521" s="53">
        <v>132.8</v>
      </c>
      <c r="L521" s="53">
        <v>66.4</v>
      </c>
      <c r="O521" s="86">
        <v>1594</v>
      </c>
      <c r="P521" s="86">
        <v>1664</v>
      </c>
      <c r="Q521" s="53">
        <v>284</v>
      </c>
      <c r="R521" s="53">
        <v>225</v>
      </c>
      <c r="X521" s="53">
        <v>83.9</v>
      </c>
      <c r="AB521" s="53">
        <v>65.2</v>
      </c>
      <c r="AC521" s="53">
        <v>50.1</v>
      </c>
      <c r="AD521" s="53">
        <v>24.39</v>
      </c>
      <c r="AE521" s="53">
        <v>31.12</v>
      </c>
      <c r="AF521" s="53">
        <v>24.91</v>
      </c>
      <c r="AL521" s="53">
        <v>140</v>
      </c>
      <c r="AM521" s="53">
        <v>131</v>
      </c>
      <c r="AN521" s="147">
        <v>36.20250231696015</v>
      </c>
      <c r="AO521" s="147">
        <v>41.99490268767377</v>
      </c>
      <c r="AP521" s="147">
        <v>37.65060240963856</v>
      </c>
      <c r="AQ521" s="147">
        <v>25.776181649675628</v>
      </c>
      <c r="AR521" s="147">
        <v>13.032900834105654</v>
      </c>
      <c r="AS521" s="147">
        <v>17.08758109360519</v>
      </c>
      <c r="AT521" s="147">
        <v>15.929101019462466</v>
      </c>
      <c r="AU521" s="54">
        <v>73.181544</v>
      </c>
      <c r="AV521" s="54">
        <v>81.611593</v>
      </c>
      <c r="AW521" s="54">
        <v>26.598257</v>
      </c>
      <c r="AX521" s="54">
        <v>34.228905</v>
      </c>
      <c r="BN521" s="53">
        <v>74.5</v>
      </c>
      <c r="BX521" s="53">
        <v>45.51</v>
      </c>
      <c r="CD521" s="53">
        <v>207.12</v>
      </c>
    </row>
    <row r="522" spans="2:82" ht="12.75">
      <c r="B522" s="1"/>
      <c r="C522" s="2" t="s">
        <v>179</v>
      </c>
      <c r="D522" s="74">
        <v>2002</v>
      </c>
      <c r="E522" s="74" t="s">
        <v>12</v>
      </c>
      <c r="F522" s="54">
        <v>47.35</v>
      </c>
      <c r="G522" s="54">
        <v>44.33</v>
      </c>
      <c r="H522" s="54">
        <v>46.44</v>
      </c>
      <c r="I522" s="53">
        <v>67.1</v>
      </c>
      <c r="J522" s="53">
        <v>68.3</v>
      </c>
      <c r="K522" s="53">
        <v>135.7</v>
      </c>
      <c r="L522" s="53">
        <v>75.2</v>
      </c>
      <c r="O522" s="86">
        <v>1801</v>
      </c>
      <c r="P522" s="86">
        <v>1589</v>
      </c>
      <c r="Q522" s="53">
        <v>303</v>
      </c>
      <c r="R522" s="53">
        <v>235</v>
      </c>
      <c r="X522" s="53">
        <v>83.4</v>
      </c>
      <c r="AB522" s="53">
        <v>64.6</v>
      </c>
      <c r="AC522" s="53">
        <v>54.5</v>
      </c>
      <c r="AD522" s="53">
        <v>24.07</v>
      </c>
      <c r="AE522" s="53">
        <v>31.14</v>
      </c>
      <c r="AF522" s="53">
        <v>24.62</v>
      </c>
      <c r="AL522" s="53">
        <v>140</v>
      </c>
      <c r="AM522" s="53">
        <v>144</v>
      </c>
      <c r="AN522" s="147">
        <v>37.071362372567194</v>
      </c>
      <c r="AO522" s="147">
        <v>41.12604263206673</v>
      </c>
      <c r="AP522" s="147">
        <v>37.071362372567194</v>
      </c>
      <c r="AQ522" s="147">
        <v>41.12604263206673</v>
      </c>
      <c r="AR522" s="147">
        <v>39.38832252085264</v>
      </c>
      <c r="AS522" s="147">
        <v>25.486561631139946</v>
      </c>
      <c r="AT522" s="147">
        <v>13.322520852641334</v>
      </c>
      <c r="AU522" s="54">
        <v>65</v>
      </c>
      <c r="AV522" s="54">
        <v>51</v>
      </c>
      <c r="AW522" s="54">
        <v>26.57</v>
      </c>
      <c r="AX522" s="54">
        <v>33.67</v>
      </c>
      <c r="BN522" s="53">
        <v>74.1</v>
      </c>
      <c r="BX522" s="53">
        <v>45.82</v>
      </c>
      <c r="CD522" s="53">
        <v>207.12</v>
      </c>
    </row>
    <row r="523" spans="2:82" ht="12.75">
      <c r="B523" s="1"/>
      <c r="C523" s="2" t="s">
        <v>179</v>
      </c>
      <c r="D523" s="74">
        <v>2002</v>
      </c>
      <c r="E523" s="74" t="s">
        <v>13</v>
      </c>
      <c r="F523" s="54">
        <v>46.81</v>
      </c>
      <c r="G523" s="54">
        <v>44.59</v>
      </c>
      <c r="H523" s="54">
        <v>46.59</v>
      </c>
      <c r="I523" s="53">
        <v>66.1</v>
      </c>
      <c r="J523" s="53">
        <v>63.2</v>
      </c>
      <c r="K523" s="53">
        <v>139</v>
      </c>
      <c r="L523" s="53">
        <v>77.5</v>
      </c>
      <c r="O523" s="86">
        <v>1727</v>
      </c>
      <c r="P523" s="86">
        <v>1662</v>
      </c>
      <c r="Q523" s="53">
        <v>323</v>
      </c>
      <c r="R523" s="53">
        <v>259</v>
      </c>
      <c r="X523" s="53">
        <v>83.1</v>
      </c>
      <c r="AB523" s="53">
        <v>63.9</v>
      </c>
      <c r="AC523" s="53">
        <v>54.6</v>
      </c>
      <c r="AD523" s="53">
        <v>24.01</v>
      </c>
      <c r="AE523" s="53">
        <v>31.33</v>
      </c>
      <c r="AF523" s="53">
        <v>24.63</v>
      </c>
      <c r="AL523" s="53">
        <v>148</v>
      </c>
      <c r="AM523" s="53">
        <v>171</v>
      </c>
      <c r="AN523" s="147">
        <v>37.36098239110287</v>
      </c>
      <c r="AO523" s="147">
        <v>41.70528266913809</v>
      </c>
      <c r="AP523" s="147">
        <v>37.36098239110287</v>
      </c>
      <c r="AQ523" s="147">
        <v>41.70528266913809</v>
      </c>
      <c r="AR523" s="147">
        <v>39.09870250231696</v>
      </c>
      <c r="AS523" s="147">
        <v>25.196941612604263</v>
      </c>
      <c r="AT523" s="147">
        <v>13.322520852641334</v>
      </c>
      <c r="AU523" s="54">
        <v>65</v>
      </c>
      <c r="AV523" s="54">
        <v>52</v>
      </c>
      <c r="AW523" s="54">
        <v>26.37</v>
      </c>
      <c r="AX523" s="54">
        <v>33.18</v>
      </c>
      <c r="BN523" s="53">
        <v>73.8</v>
      </c>
      <c r="BX523" s="53">
        <v>46.08</v>
      </c>
      <c r="CD523" s="53">
        <v>207.12</v>
      </c>
    </row>
    <row r="524" spans="2:82" ht="12.75">
      <c r="B524" s="1"/>
      <c r="C524" s="2" t="s">
        <v>179</v>
      </c>
      <c r="D524" s="74">
        <v>2002</v>
      </c>
      <c r="E524" s="74" t="s">
        <v>14</v>
      </c>
      <c r="F524" s="54">
        <v>46.89</v>
      </c>
      <c r="G524" s="54">
        <v>44.73</v>
      </c>
      <c r="H524" s="54">
        <v>46.79</v>
      </c>
      <c r="I524" s="53">
        <v>64.9</v>
      </c>
      <c r="J524" s="53">
        <v>63.8</v>
      </c>
      <c r="K524" s="53">
        <v>134.3</v>
      </c>
      <c r="L524" s="53">
        <v>61.9</v>
      </c>
      <c r="O524" s="86">
        <v>1700</v>
      </c>
      <c r="P524" s="86">
        <v>1696</v>
      </c>
      <c r="Q524" s="53">
        <v>345</v>
      </c>
      <c r="R524" s="53">
        <v>274</v>
      </c>
      <c r="X524" s="53">
        <v>82.3</v>
      </c>
      <c r="AB524" s="53">
        <v>62.8</v>
      </c>
      <c r="AC524" s="53">
        <v>54.1</v>
      </c>
      <c r="AD524" s="53">
        <v>23.74</v>
      </c>
      <c r="AE524" s="53">
        <v>31.33</v>
      </c>
      <c r="AF524" s="53">
        <v>24.62</v>
      </c>
      <c r="AL524" s="53">
        <v>145</v>
      </c>
      <c r="AM524" s="53">
        <v>169</v>
      </c>
      <c r="AN524" s="147">
        <v>36.781742354031515</v>
      </c>
      <c r="AO524" s="147">
        <v>39.967562557924005</v>
      </c>
      <c r="AP524" s="147">
        <v>36.781742354031515</v>
      </c>
      <c r="AQ524" s="147">
        <v>39.967562557924005</v>
      </c>
      <c r="AR524" s="147">
        <v>38.519462465245596</v>
      </c>
      <c r="AS524" s="147">
        <v>26.065801668211307</v>
      </c>
      <c r="AT524" s="147">
        <v>13.032900834105654</v>
      </c>
      <c r="AU524" s="54">
        <v>65</v>
      </c>
      <c r="AV524" s="54">
        <v>52</v>
      </c>
      <c r="AW524" s="54">
        <v>26.15</v>
      </c>
      <c r="AX524" s="54">
        <v>32.98</v>
      </c>
      <c r="BN524" s="53">
        <v>73.9</v>
      </c>
      <c r="BX524" s="53">
        <v>46.08</v>
      </c>
      <c r="CD524" s="53">
        <v>207.12</v>
      </c>
    </row>
    <row r="525" spans="2:82" ht="12.75">
      <c r="B525" s="1"/>
      <c r="C525" s="2" t="s">
        <v>179</v>
      </c>
      <c r="D525" s="74">
        <v>2002</v>
      </c>
      <c r="E525" s="74" t="s">
        <v>15</v>
      </c>
      <c r="F525" s="54">
        <v>47.2</v>
      </c>
      <c r="G525" s="54">
        <v>44.36</v>
      </c>
      <c r="H525" s="54">
        <v>46.8</v>
      </c>
      <c r="I525" s="53">
        <v>63</v>
      </c>
      <c r="J525" s="53">
        <v>60.7</v>
      </c>
      <c r="K525" s="53">
        <v>134.8</v>
      </c>
      <c r="L525" s="53">
        <v>60.7</v>
      </c>
      <c r="O525" s="86">
        <v>1665</v>
      </c>
      <c r="P525" s="86">
        <v>1634</v>
      </c>
      <c r="Q525" s="53">
        <v>330</v>
      </c>
      <c r="R525" s="53">
        <v>264</v>
      </c>
      <c r="X525" s="53">
        <v>82.2</v>
      </c>
      <c r="AB525" s="53">
        <v>63.6</v>
      </c>
      <c r="AC525" s="53">
        <v>53.3</v>
      </c>
      <c r="AD525" s="53">
        <v>23.97</v>
      </c>
      <c r="AE525" s="53">
        <v>30.97</v>
      </c>
      <c r="AF525" s="53">
        <v>24.55</v>
      </c>
      <c r="AL525" s="53">
        <v>145</v>
      </c>
      <c r="AM525" s="53">
        <v>159</v>
      </c>
      <c r="AN525" s="147">
        <v>36.49212233549583</v>
      </c>
      <c r="AO525" s="147">
        <v>39.38832252085264</v>
      </c>
      <c r="AP525" s="147">
        <v>36.49212233549583</v>
      </c>
      <c r="AQ525" s="147">
        <v>39.38832252085264</v>
      </c>
      <c r="AR525" s="147">
        <v>37.36098239110287</v>
      </c>
      <c r="AS525" s="147">
        <v>25.486561631139946</v>
      </c>
      <c r="AT525" s="147">
        <v>13.612140871177017</v>
      </c>
      <c r="AU525" s="54">
        <v>63</v>
      </c>
      <c r="AV525" s="54">
        <v>51</v>
      </c>
      <c r="AW525" s="54">
        <v>26.04</v>
      </c>
      <c r="AX525" s="54">
        <v>32.4</v>
      </c>
      <c r="BN525" s="53">
        <v>73.9</v>
      </c>
      <c r="BX525" s="53">
        <v>45.76</v>
      </c>
      <c r="CD525" s="53">
        <v>173</v>
      </c>
    </row>
    <row r="526" spans="2:82" ht="12.75">
      <c r="B526" s="1"/>
      <c r="C526" s="2" t="s">
        <v>179</v>
      </c>
      <c r="D526" s="74">
        <v>2002</v>
      </c>
      <c r="E526" s="74" t="s">
        <v>16</v>
      </c>
      <c r="F526" s="54">
        <v>46.94</v>
      </c>
      <c r="G526" s="54">
        <v>44.09</v>
      </c>
      <c r="H526" s="54">
        <v>46.82</v>
      </c>
      <c r="I526" s="53">
        <v>62.9</v>
      </c>
      <c r="J526" s="53">
        <v>51.8</v>
      </c>
      <c r="K526" s="53">
        <v>129.4</v>
      </c>
      <c r="L526" s="53">
        <v>58.3</v>
      </c>
      <c r="O526" s="86">
        <v>1681</v>
      </c>
      <c r="P526" s="86">
        <v>1703</v>
      </c>
      <c r="Q526" s="53">
        <v>319</v>
      </c>
      <c r="R526" s="53">
        <v>243</v>
      </c>
      <c r="X526" s="53">
        <v>82.2</v>
      </c>
      <c r="AB526" s="53">
        <v>65.8</v>
      </c>
      <c r="AC526" s="53">
        <v>53.4</v>
      </c>
      <c r="AD526" s="53">
        <v>24.18</v>
      </c>
      <c r="AE526" s="53">
        <v>30.67</v>
      </c>
      <c r="AF526" s="53">
        <v>24.63</v>
      </c>
      <c r="AL526" s="53">
        <v>145</v>
      </c>
      <c r="AM526" s="53">
        <v>147</v>
      </c>
      <c r="AN526" s="147">
        <v>36.20250231696015</v>
      </c>
      <c r="AO526" s="147">
        <v>37.94022242817424</v>
      </c>
      <c r="AP526" s="147">
        <v>36.20250231696015</v>
      </c>
      <c r="AQ526" s="147">
        <v>37.94022242817424</v>
      </c>
      <c r="AR526" s="147">
        <v>35.91288229842447</v>
      </c>
      <c r="AS526" s="147">
        <v>25.776181649675628</v>
      </c>
      <c r="AT526" s="147">
        <v>14.191380908248378</v>
      </c>
      <c r="AU526" s="54">
        <v>60</v>
      </c>
      <c r="AV526" s="54">
        <v>51</v>
      </c>
      <c r="AW526" s="54">
        <v>26.07</v>
      </c>
      <c r="AX526" s="54">
        <v>32.54</v>
      </c>
      <c r="BN526" s="53">
        <v>73.9</v>
      </c>
      <c r="BX526" s="53">
        <v>44.93</v>
      </c>
      <c r="CD526" s="53">
        <v>173</v>
      </c>
    </row>
    <row r="527" spans="2:82" ht="12.75">
      <c r="B527" s="1"/>
      <c r="C527" s="2" t="s">
        <v>179</v>
      </c>
      <c r="D527" s="74">
        <v>2002</v>
      </c>
      <c r="E527" s="74" t="s">
        <v>17</v>
      </c>
      <c r="F527" s="54">
        <v>48.7</v>
      </c>
      <c r="G527" s="54">
        <v>47.42</v>
      </c>
      <c r="H527" s="54">
        <v>45.93</v>
      </c>
      <c r="I527" s="53">
        <v>60.7</v>
      </c>
      <c r="J527" s="53">
        <v>56.1</v>
      </c>
      <c r="K527" s="53">
        <v>130.8</v>
      </c>
      <c r="L527" s="53">
        <v>66.2</v>
      </c>
      <c r="O527" s="86">
        <v>1738</v>
      </c>
      <c r="P527" s="86">
        <v>1686</v>
      </c>
      <c r="Q527" s="53">
        <v>308</v>
      </c>
      <c r="R527" s="53">
        <v>247</v>
      </c>
      <c r="X527" s="53">
        <v>82.9</v>
      </c>
      <c r="AB527" s="53">
        <v>66.2</v>
      </c>
      <c r="AC527" s="53">
        <v>51.4</v>
      </c>
      <c r="AD527" s="53">
        <v>24.63</v>
      </c>
      <c r="AE527" s="53">
        <v>30.81</v>
      </c>
      <c r="AF527" s="53">
        <v>24.73</v>
      </c>
      <c r="AL527" s="53">
        <v>145</v>
      </c>
      <c r="AM527" s="53">
        <v>145</v>
      </c>
      <c r="AN527" s="147">
        <v>35.91288229842447</v>
      </c>
      <c r="AO527" s="147">
        <v>39.09870250231696</v>
      </c>
      <c r="AP527" s="147">
        <v>35.91288229842447</v>
      </c>
      <c r="AQ527" s="147">
        <v>39.09870250231696</v>
      </c>
      <c r="AR527" s="147">
        <v>36.781742354031515</v>
      </c>
      <c r="AS527" s="147">
        <v>25.196941612604263</v>
      </c>
      <c r="AT527" s="147">
        <v>13.901760889712698</v>
      </c>
      <c r="AU527" s="54">
        <v>56</v>
      </c>
      <c r="AV527" s="54">
        <v>50</v>
      </c>
      <c r="AW527" s="54">
        <v>26.07</v>
      </c>
      <c r="AX527" s="54">
        <v>32.46</v>
      </c>
      <c r="BN527" s="53">
        <v>74.1</v>
      </c>
      <c r="BX527" s="53">
        <v>44.23</v>
      </c>
      <c r="CD527" s="53">
        <v>183</v>
      </c>
    </row>
    <row r="528" spans="2:82" ht="12.75">
      <c r="B528" s="1"/>
      <c r="C528" s="2" t="s">
        <v>179</v>
      </c>
      <c r="D528" s="74">
        <v>2002</v>
      </c>
      <c r="E528" s="74" t="s">
        <v>18</v>
      </c>
      <c r="F528" s="54">
        <v>49.24</v>
      </c>
      <c r="G528" s="54">
        <v>46.47</v>
      </c>
      <c r="H528" s="54">
        <v>46.55</v>
      </c>
      <c r="I528" s="53">
        <v>58.9</v>
      </c>
      <c r="J528" s="53">
        <v>59.8</v>
      </c>
      <c r="K528" s="53">
        <v>125.3</v>
      </c>
      <c r="L528" s="53">
        <v>61.6</v>
      </c>
      <c r="O528" s="86">
        <v>1638</v>
      </c>
      <c r="P528" s="86">
        <v>1661</v>
      </c>
      <c r="Q528" s="53">
        <v>314</v>
      </c>
      <c r="R528" s="53">
        <v>240</v>
      </c>
      <c r="X528" s="53">
        <v>82.6</v>
      </c>
      <c r="AB528" s="53">
        <v>66.6</v>
      </c>
      <c r="AC528" s="53">
        <v>51.4</v>
      </c>
      <c r="AD528" s="53">
        <v>25.12</v>
      </c>
      <c r="AE528" s="53">
        <v>31.84</v>
      </c>
      <c r="AF528" s="53">
        <v>24.74</v>
      </c>
      <c r="AL528" s="53">
        <v>145</v>
      </c>
      <c r="AM528" s="53">
        <v>140</v>
      </c>
      <c r="AN528" s="147">
        <v>35.623262279888785</v>
      </c>
      <c r="AO528" s="147">
        <v>39.09870250231696</v>
      </c>
      <c r="AP528" s="147">
        <v>35.623262279888785</v>
      </c>
      <c r="AQ528" s="147">
        <v>39.09870250231696</v>
      </c>
      <c r="AR528" s="147">
        <v>36.49212233549583</v>
      </c>
      <c r="AS528" s="147">
        <v>25.196941612604263</v>
      </c>
      <c r="AT528" s="147">
        <v>14.191380908248378</v>
      </c>
      <c r="AU528" s="54">
        <v>55</v>
      </c>
      <c r="AV528" s="54">
        <v>50</v>
      </c>
      <c r="AW528" s="54">
        <v>26.07</v>
      </c>
      <c r="AX528" s="54">
        <v>32.46</v>
      </c>
      <c r="BN528" s="53">
        <v>74.1</v>
      </c>
      <c r="BX528" s="53">
        <v>45.19</v>
      </c>
      <c r="CD528" s="53">
        <v>183</v>
      </c>
    </row>
    <row r="529" spans="2:82" ht="12.75">
      <c r="B529" s="1"/>
      <c r="C529" s="2" t="s">
        <v>179</v>
      </c>
      <c r="D529" s="74">
        <v>2002</v>
      </c>
      <c r="E529" s="74" t="s">
        <v>19</v>
      </c>
      <c r="F529" s="54">
        <v>49.08</v>
      </c>
      <c r="G529" s="54">
        <v>46.56</v>
      </c>
      <c r="H529" s="54">
        <v>46.21</v>
      </c>
      <c r="I529" s="53">
        <v>64</v>
      </c>
      <c r="J529" s="53">
        <v>57.1</v>
      </c>
      <c r="K529" s="53">
        <v>90.6</v>
      </c>
      <c r="L529" s="53">
        <v>61.8</v>
      </c>
      <c r="O529" s="86">
        <v>1724</v>
      </c>
      <c r="P529" s="86">
        <v>1738</v>
      </c>
      <c r="Q529" s="53">
        <v>298</v>
      </c>
      <c r="R529" s="53">
        <v>253</v>
      </c>
      <c r="X529" s="53">
        <v>82.3</v>
      </c>
      <c r="AB529" s="53">
        <v>67.2</v>
      </c>
      <c r="AC529" s="53">
        <v>51.5</v>
      </c>
      <c r="AD529" s="53">
        <v>25.1</v>
      </c>
      <c r="AE529" s="53">
        <v>31.37</v>
      </c>
      <c r="AF529" s="53">
        <v>24.79</v>
      </c>
      <c r="AL529" s="53">
        <v>145</v>
      </c>
      <c r="AM529" s="53">
        <v>157</v>
      </c>
      <c r="AN529" s="147">
        <v>35.91288229842447</v>
      </c>
      <c r="AO529" s="147">
        <v>39.09870250231696</v>
      </c>
      <c r="AP529" s="147">
        <v>35.91288229842447</v>
      </c>
      <c r="AQ529" s="147">
        <v>39.09870250231696</v>
      </c>
      <c r="AR529" s="147">
        <v>37.071362372567194</v>
      </c>
      <c r="AS529" s="147">
        <v>25.486561631139946</v>
      </c>
      <c r="AT529" s="147">
        <v>14.191380908248378</v>
      </c>
      <c r="AU529" s="54">
        <v>55</v>
      </c>
      <c r="AV529" s="54">
        <v>49</v>
      </c>
      <c r="AW529" s="54">
        <v>26.13</v>
      </c>
      <c r="AX529" s="54">
        <v>32.59</v>
      </c>
      <c r="BN529" s="53">
        <v>74.1</v>
      </c>
      <c r="BX529" s="53">
        <v>46.02</v>
      </c>
      <c r="CD529" s="53">
        <v>183</v>
      </c>
    </row>
    <row r="530" spans="2:82" ht="12.75">
      <c r="B530" s="1"/>
      <c r="C530" s="2" t="s">
        <v>179</v>
      </c>
      <c r="D530" s="74">
        <v>2002</v>
      </c>
      <c r="E530" s="74" t="s">
        <v>20</v>
      </c>
      <c r="F530" s="54">
        <v>48.46</v>
      </c>
      <c r="G530" s="54">
        <v>46.9</v>
      </c>
      <c r="H530" s="54">
        <v>46.6</v>
      </c>
      <c r="I530" s="53">
        <v>65</v>
      </c>
      <c r="J530" s="53">
        <v>54.3</v>
      </c>
      <c r="K530" s="53">
        <v>84.3</v>
      </c>
      <c r="L530" s="53">
        <v>55.3</v>
      </c>
      <c r="O530" s="86">
        <v>1733</v>
      </c>
      <c r="P530" s="86">
        <v>1714</v>
      </c>
      <c r="Q530" s="53">
        <v>285</v>
      </c>
      <c r="R530" s="53">
        <v>243</v>
      </c>
      <c r="X530" s="53">
        <v>81.5</v>
      </c>
      <c r="AB530" s="53">
        <v>66.6</v>
      </c>
      <c r="AC530" s="53">
        <v>50.3</v>
      </c>
      <c r="AD530" s="53">
        <v>25.2</v>
      </c>
      <c r="AE530" s="53">
        <v>31.59</v>
      </c>
      <c r="AF530" s="53">
        <v>24.76</v>
      </c>
      <c r="AL530" s="53">
        <v>141</v>
      </c>
      <c r="AM530" s="53">
        <v>142</v>
      </c>
      <c r="AN530" s="147">
        <v>35.333642261353106</v>
      </c>
      <c r="AO530" s="147">
        <v>38.80908248378128</v>
      </c>
      <c r="AP530" s="147">
        <v>35.333642261353106</v>
      </c>
      <c r="AQ530" s="147">
        <v>38.80908248378128</v>
      </c>
      <c r="AR530" s="147">
        <v>37.36098239110287</v>
      </c>
      <c r="AS530" s="147">
        <v>25.486561631139946</v>
      </c>
      <c r="AT530" s="147">
        <v>14.48100092678406</v>
      </c>
      <c r="AU530" s="54">
        <v>56</v>
      </c>
      <c r="AV530" s="54">
        <v>50</v>
      </c>
      <c r="AW530" s="54">
        <v>26</v>
      </c>
      <c r="AX530" s="54">
        <v>33.04</v>
      </c>
      <c r="BN530" s="53">
        <v>73.9</v>
      </c>
      <c r="BX530" s="53">
        <v>46.08</v>
      </c>
      <c r="CD530" s="53">
        <v>199</v>
      </c>
    </row>
    <row r="531" spans="2:82" ht="12.75">
      <c r="B531" s="1"/>
      <c r="C531" s="2" t="s">
        <v>179</v>
      </c>
      <c r="D531" s="74">
        <v>2002</v>
      </c>
      <c r="E531" s="74" t="s">
        <v>21</v>
      </c>
      <c r="F531" s="54">
        <v>48.12</v>
      </c>
      <c r="G531" s="54">
        <v>46.52</v>
      </c>
      <c r="H531" s="54">
        <v>46.64</v>
      </c>
      <c r="I531" s="53">
        <v>66.7</v>
      </c>
      <c r="J531" s="53">
        <v>57.8</v>
      </c>
      <c r="K531" s="53">
        <v>93.4</v>
      </c>
      <c r="L531" s="53">
        <v>60.2</v>
      </c>
      <c r="O531" s="86">
        <v>1710</v>
      </c>
      <c r="P531" s="86">
        <v>1688</v>
      </c>
      <c r="Q531" s="56">
        <v>281</v>
      </c>
      <c r="R531" s="53">
        <v>244</v>
      </c>
      <c r="X531" s="53">
        <v>81.1</v>
      </c>
      <c r="AB531" s="53">
        <v>65.5</v>
      </c>
      <c r="AC531" s="53">
        <v>53.8</v>
      </c>
      <c r="AD531" s="53">
        <v>25.08</v>
      </c>
      <c r="AE531" s="53">
        <v>31.22</v>
      </c>
      <c r="AF531" s="53">
        <v>24.72</v>
      </c>
      <c r="AL531" s="53">
        <v>135</v>
      </c>
      <c r="AM531" s="53">
        <v>142</v>
      </c>
      <c r="AN531" s="147">
        <v>34.17516218721038</v>
      </c>
      <c r="AO531" s="147">
        <v>39.677942539388326</v>
      </c>
      <c r="AP531" s="147">
        <v>34.17516218721038</v>
      </c>
      <c r="AQ531" s="147">
        <v>39.677942539388326</v>
      </c>
      <c r="AR531" s="147">
        <v>37.071362372567194</v>
      </c>
      <c r="AS531" s="147">
        <v>24.907321594068584</v>
      </c>
      <c r="AT531" s="147">
        <v>14.770620945319742</v>
      </c>
      <c r="AU531" s="54">
        <v>56</v>
      </c>
      <c r="AV531" s="54">
        <v>50</v>
      </c>
      <c r="AW531" s="54">
        <v>26.2</v>
      </c>
      <c r="AX531" s="54">
        <v>33.97</v>
      </c>
      <c r="BN531" s="53">
        <v>73.8</v>
      </c>
      <c r="BX531" s="53">
        <v>46.27</v>
      </c>
      <c r="CD531" s="53">
        <v>199</v>
      </c>
    </row>
    <row r="532" spans="2:82" ht="12.75">
      <c r="B532" s="1"/>
      <c r="C532" s="2" t="s">
        <v>179</v>
      </c>
      <c r="D532" s="74">
        <v>2002</v>
      </c>
      <c r="E532" s="74" t="s">
        <v>22</v>
      </c>
      <c r="F532" s="54">
        <v>47.95</v>
      </c>
      <c r="G532" s="54">
        <v>45.83</v>
      </c>
      <c r="H532" s="54">
        <v>46.93</v>
      </c>
      <c r="I532" s="53">
        <v>67.5</v>
      </c>
      <c r="J532" s="53">
        <v>67.4</v>
      </c>
      <c r="K532" s="53">
        <v>122.9</v>
      </c>
      <c r="L532" s="53">
        <v>56.5</v>
      </c>
      <c r="O532" s="86">
        <v>1742</v>
      </c>
      <c r="P532" s="86">
        <v>1717</v>
      </c>
      <c r="Q532" s="53">
        <v>271</v>
      </c>
      <c r="R532" s="53">
        <v>238</v>
      </c>
      <c r="X532" s="53">
        <v>81.2</v>
      </c>
      <c r="AB532" s="53">
        <v>61.8</v>
      </c>
      <c r="AC532" s="53">
        <v>53</v>
      </c>
      <c r="AD532" s="53">
        <v>25.17</v>
      </c>
      <c r="AE532" s="53">
        <v>31.23</v>
      </c>
      <c r="AF532" s="53">
        <v>24.76</v>
      </c>
      <c r="AL532" s="53">
        <v>130</v>
      </c>
      <c r="AM532" s="53">
        <v>137</v>
      </c>
      <c r="AN532" s="147">
        <v>34.46478220574606</v>
      </c>
      <c r="AO532" s="147">
        <v>39.38832252085264</v>
      </c>
      <c r="AP532" s="147">
        <v>34.46478220574606</v>
      </c>
      <c r="AQ532" s="147">
        <v>39.38832252085264</v>
      </c>
      <c r="AR532" s="147">
        <v>37.071362372567194</v>
      </c>
      <c r="AS532" s="147">
        <v>24.907321594068584</v>
      </c>
      <c r="AT532" s="147">
        <v>14.770620945319742</v>
      </c>
      <c r="AU532" s="54">
        <v>58</v>
      </c>
      <c r="AV532" s="54">
        <v>50</v>
      </c>
      <c r="AW532" s="54">
        <v>26.03</v>
      </c>
      <c r="AX532" s="54">
        <v>33.84</v>
      </c>
      <c r="BN532" s="53">
        <v>73.5</v>
      </c>
      <c r="BX532" s="53">
        <v>46.53</v>
      </c>
      <c r="CD532" s="53">
        <v>199</v>
      </c>
    </row>
    <row r="533" spans="2:82" ht="12.75">
      <c r="B533" s="1"/>
      <c r="C533" s="2" t="s">
        <v>179</v>
      </c>
      <c r="D533" s="74">
        <v>2002</v>
      </c>
      <c r="E533" s="74" t="s">
        <v>23</v>
      </c>
      <c r="F533" s="54">
        <v>47.91</v>
      </c>
      <c r="G533" s="54">
        <v>45.34</v>
      </c>
      <c r="H533" s="54">
        <v>46.99</v>
      </c>
      <c r="I533" s="53">
        <v>67.2</v>
      </c>
      <c r="J533" s="53">
        <v>62.7</v>
      </c>
      <c r="K533" s="53">
        <v>127.2</v>
      </c>
      <c r="L533" s="53">
        <v>72.1</v>
      </c>
      <c r="O533" s="86">
        <v>1740</v>
      </c>
      <c r="P533" s="86">
        <v>1697</v>
      </c>
      <c r="Q533" s="53">
        <v>276</v>
      </c>
      <c r="R533" s="53">
        <v>236</v>
      </c>
      <c r="X533" s="53">
        <v>81.1</v>
      </c>
      <c r="AB533" s="53">
        <v>59.4</v>
      </c>
      <c r="AC533" s="53">
        <v>50.6</v>
      </c>
      <c r="AD533" s="53">
        <v>25.11</v>
      </c>
      <c r="AE533" s="53">
        <v>31.26</v>
      </c>
      <c r="AF533" s="53">
        <v>24.7</v>
      </c>
      <c r="AL533" s="53">
        <v>130</v>
      </c>
      <c r="AM533" s="53">
        <v>133</v>
      </c>
      <c r="AN533" s="147">
        <v>35.623262279888785</v>
      </c>
      <c r="AO533" s="147">
        <v>38.80908248378128</v>
      </c>
      <c r="AP533" s="147">
        <v>35.623262279888785</v>
      </c>
      <c r="AQ533" s="147">
        <v>38.80908248378128</v>
      </c>
      <c r="AR533" s="147">
        <v>37.65060240963856</v>
      </c>
      <c r="AS533" s="147">
        <v>25.486561631139946</v>
      </c>
      <c r="AT533" s="147">
        <v>14.770620945319742</v>
      </c>
      <c r="AU533" s="54">
        <v>57</v>
      </c>
      <c r="AV533" s="54">
        <v>49</v>
      </c>
      <c r="AW533" s="54">
        <v>26.03</v>
      </c>
      <c r="AX533" s="54">
        <v>33.66</v>
      </c>
      <c r="BN533" s="53">
        <v>73.2</v>
      </c>
      <c r="BX533" s="53">
        <v>46.34</v>
      </c>
      <c r="CD533" s="53">
        <v>199</v>
      </c>
    </row>
    <row r="534" spans="2:82" ht="12.75">
      <c r="B534" s="1"/>
      <c r="C534" s="2" t="s">
        <v>179</v>
      </c>
      <c r="D534" s="74">
        <v>2003</v>
      </c>
      <c r="E534" s="74" t="s">
        <v>12</v>
      </c>
      <c r="F534" s="54">
        <v>48.17</v>
      </c>
      <c r="G534" s="54">
        <v>46</v>
      </c>
      <c r="H534" s="54">
        <v>46.48</v>
      </c>
      <c r="I534" s="53">
        <v>67.3</v>
      </c>
      <c r="J534" s="53">
        <v>66.5</v>
      </c>
      <c r="K534" s="53">
        <v>127.5</v>
      </c>
      <c r="L534" s="53">
        <v>76.8</v>
      </c>
      <c r="O534" s="86">
        <v>1775</v>
      </c>
      <c r="P534" s="86">
        <v>1751</v>
      </c>
      <c r="Q534" s="53">
        <v>284</v>
      </c>
      <c r="R534" s="53">
        <v>245</v>
      </c>
      <c r="X534" s="53">
        <v>80.7</v>
      </c>
      <c r="AB534" s="53">
        <v>56.9</v>
      </c>
      <c r="AC534" s="53">
        <v>52.2</v>
      </c>
      <c r="AD534" s="53">
        <v>24.97</v>
      </c>
      <c r="AE534" s="53">
        <v>31.1</v>
      </c>
      <c r="AF534" s="53">
        <v>24.79</v>
      </c>
      <c r="AL534" s="53">
        <v>130</v>
      </c>
      <c r="AM534" s="53">
        <v>161</v>
      </c>
      <c r="AN534" s="147">
        <v>36.781742354031515</v>
      </c>
      <c r="AO534" s="147">
        <v>39.09870250231696</v>
      </c>
      <c r="AP534" s="147">
        <v>36.781742354031515</v>
      </c>
      <c r="AQ534" s="147">
        <v>26.065801668211307</v>
      </c>
      <c r="AR534" s="147">
        <v>15.060240963855422</v>
      </c>
      <c r="AS534" s="147">
        <v>16.50834105653383</v>
      </c>
      <c r="AT534" s="147">
        <v>14.770620945319742</v>
      </c>
      <c r="AU534" s="54">
        <v>73.15</v>
      </c>
      <c r="AV534" s="54">
        <v>79.22</v>
      </c>
      <c r="AW534" s="54">
        <v>26.08</v>
      </c>
      <c r="AX534" s="54">
        <v>32.66</v>
      </c>
      <c r="BN534" s="53">
        <v>73</v>
      </c>
      <c r="BX534" s="53">
        <v>46.59</v>
      </c>
      <c r="CD534" s="53">
        <v>199</v>
      </c>
    </row>
    <row r="535" spans="2:82" ht="12.75">
      <c r="B535" s="1"/>
      <c r="C535" s="2" t="s">
        <v>179</v>
      </c>
      <c r="D535" s="74">
        <v>2003</v>
      </c>
      <c r="E535" s="74" t="s">
        <v>13</v>
      </c>
      <c r="F535" s="54">
        <v>48.11</v>
      </c>
      <c r="G535" s="54">
        <v>46.53</v>
      </c>
      <c r="H535" s="54">
        <v>46.63</v>
      </c>
      <c r="I535" s="53">
        <v>66.8</v>
      </c>
      <c r="J535" s="53">
        <v>66.9</v>
      </c>
      <c r="K535" s="53">
        <v>126.5</v>
      </c>
      <c r="L535" s="53">
        <v>62.2</v>
      </c>
      <c r="O535" s="86">
        <v>1878</v>
      </c>
      <c r="P535" s="86">
        <v>1723</v>
      </c>
      <c r="Q535" s="53">
        <v>300</v>
      </c>
      <c r="R535" s="53">
        <v>263</v>
      </c>
      <c r="X535" s="53">
        <v>80.6</v>
      </c>
      <c r="AB535" s="53">
        <v>59</v>
      </c>
      <c r="AC535" s="53">
        <v>48.8</v>
      </c>
      <c r="AD535" s="53">
        <v>25</v>
      </c>
      <c r="AE535" s="53">
        <v>31.21</v>
      </c>
      <c r="AF535" s="53">
        <v>24.77</v>
      </c>
      <c r="AL535" s="53">
        <v>130</v>
      </c>
      <c r="AM535" s="53">
        <v>194</v>
      </c>
      <c r="AN535" s="147">
        <v>36.781742354031515</v>
      </c>
      <c r="AO535" s="147">
        <v>37.94022242817424</v>
      </c>
      <c r="AP535" s="147">
        <v>37.65060240963856</v>
      </c>
      <c r="AQ535" s="147">
        <v>25.776181649675628</v>
      </c>
      <c r="AR535" s="147">
        <v>15.060240963855422</v>
      </c>
      <c r="AS535" s="147">
        <v>16.79796107506951</v>
      </c>
      <c r="AT535" s="147">
        <v>14.48100092678406</v>
      </c>
      <c r="AU535" s="54">
        <v>72.17</v>
      </c>
      <c r="AV535" s="54">
        <v>78.58</v>
      </c>
      <c r="AW535" s="54">
        <v>26.08</v>
      </c>
      <c r="AX535" s="54">
        <v>32.48</v>
      </c>
      <c r="BN535" s="53">
        <v>72.8</v>
      </c>
      <c r="BX535" s="53">
        <v>46.66</v>
      </c>
      <c r="CD535" s="53">
        <v>199</v>
      </c>
    </row>
    <row r="536" spans="2:82" ht="12.75">
      <c r="B536" s="1"/>
      <c r="C536" s="2" t="s">
        <v>179</v>
      </c>
      <c r="D536" s="74">
        <v>2003</v>
      </c>
      <c r="E536" s="74" t="s">
        <v>14</v>
      </c>
      <c r="F536" s="54">
        <v>48.22</v>
      </c>
      <c r="G536" s="54">
        <v>46.48</v>
      </c>
      <c r="H536" s="54">
        <v>46.6</v>
      </c>
      <c r="I536" s="53">
        <v>67.4</v>
      </c>
      <c r="J536" s="53">
        <v>63.8</v>
      </c>
      <c r="K536" s="53">
        <v>125.7</v>
      </c>
      <c r="L536" s="53">
        <v>65.1</v>
      </c>
      <c r="O536" s="86">
        <v>1831</v>
      </c>
      <c r="P536" s="86">
        <v>1844</v>
      </c>
      <c r="Q536" s="53">
        <v>284</v>
      </c>
      <c r="R536" s="53">
        <v>253</v>
      </c>
      <c r="X536" s="53">
        <v>80.1</v>
      </c>
      <c r="AB536" s="53">
        <v>62.9</v>
      </c>
      <c r="AC536" s="53">
        <v>55.1</v>
      </c>
      <c r="AD536" s="53">
        <v>24.96</v>
      </c>
      <c r="AE536" s="53">
        <v>31.11</v>
      </c>
      <c r="AF536" s="53">
        <v>24.78</v>
      </c>
      <c r="AL536" s="53">
        <v>131</v>
      </c>
      <c r="AM536" s="53">
        <v>151</v>
      </c>
      <c r="AN536" s="147">
        <v>36.49212233549583</v>
      </c>
      <c r="AO536" s="147">
        <v>37.65060240963856</v>
      </c>
      <c r="AP536" s="147">
        <v>37.65060240963856</v>
      </c>
      <c r="AQ536" s="147">
        <v>25.486561631139946</v>
      </c>
      <c r="AR536" s="147">
        <v>15.060240963855422</v>
      </c>
      <c r="AS536" s="147">
        <v>16.218721037998147</v>
      </c>
      <c r="AT536" s="147">
        <v>14.770620945319742</v>
      </c>
      <c r="AU536" s="54">
        <v>71.66</v>
      </c>
      <c r="AV536" s="54">
        <v>77.91</v>
      </c>
      <c r="AW536" s="54">
        <v>26.08</v>
      </c>
      <c r="AX536" s="54">
        <v>32.66</v>
      </c>
      <c r="BN536" s="53">
        <v>72.5</v>
      </c>
      <c r="BX536" s="53">
        <v>46.85</v>
      </c>
      <c r="CD536" s="53">
        <v>199</v>
      </c>
    </row>
    <row r="537" spans="2:82" ht="12.75">
      <c r="B537" s="1"/>
      <c r="C537" s="2" t="s">
        <v>179</v>
      </c>
      <c r="D537" s="74">
        <v>2003</v>
      </c>
      <c r="E537" s="74" t="s">
        <v>15</v>
      </c>
      <c r="F537" s="54">
        <v>48.29</v>
      </c>
      <c r="G537" s="54">
        <v>45.73</v>
      </c>
      <c r="H537" s="54">
        <v>46.33</v>
      </c>
      <c r="I537" s="53">
        <v>67.1</v>
      </c>
      <c r="J537" s="53">
        <v>62.3</v>
      </c>
      <c r="K537" s="53">
        <v>125.9</v>
      </c>
      <c r="L537" s="53">
        <v>64.5</v>
      </c>
      <c r="O537" s="86">
        <v>1883</v>
      </c>
      <c r="P537" s="86">
        <v>1721</v>
      </c>
      <c r="Q537" s="53">
        <v>283</v>
      </c>
      <c r="R537" s="53">
        <v>259</v>
      </c>
      <c r="X537" s="53">
        <v>79.8</v>
      </c>
      <c r="AB537" s="53">
        <v>66.6</v>
      </c>
      <c r="AC537" s="53">
        <v>56.7</v>
      </c>
      <c r="AD537" s="53">
        <v>24.81</v>
      </c>
      <c r="AE537" s="53">
        <v>30.54</v>
      </c>
      <c r="AF537" s="53">
        <v>24.62</v>
      </c>
      <c r="AL537" s="53">
        <v>155</v>
      </c>
      <c r="AM537" s="53">
        <v>200</v>
      </c>
      <c r="AN537" s="147">
        <v>36.20250231696015</v>
      </c>
      <c r="AO537" s="147">
        <v>37.65060240963856</v>
      </c>
      <c r="AP537" s="147">
        <v>36.20250231696015</v>
      </c>
      <c r="AQ537" s="147">
        <v>25.196941612604263</v>
      </c>
      <c r="AR537" s="147">
        <v>15.060240963855422</v>
      </c>
      <c r="AS537" s="147">
        <v>15.639481000926784</v>
      </c>
      <c r="AT537" s="147">
        <v>14.48100092678406</v>
      </c>
      <c r="AU537" s="54">
        <v>69.84</v>
      </c>
      <c r="AV537" s="54">
        <v>78.75</v>
      </c>
      <c r="AW537" s="54">
        <v>26.2</v>
      </c>
      <c r="AX537" s="54">
        <v>32.31</v>
      </c>
      <c r="BL537" s="53">
        <v>60.01</v>
      </c>
      <c r="BM537" s="53">
        <v>15</v>
      </c>
      <c r="BN537" s="53">
        <v>72.6</v>
      </c>
      <c r="BX537" s="53">
        <v>46.4</v>
      </c>
      <c r="CD537" s="53">
        <v>175</v>
      </c>
    </row>
    <row r="538" spans="2:82" ht="12.75">
      <c r="B538" s="1"/>
      <c r="C538" s="2" t="s">
        <v>179</v>
      </c>
      <c r="D538" s="74">
        <v>2003</v>
      </c>
      <c r="E538" s="74" t="s">
        <v>16</v>
      </c>
      <c r="F538" s="54">
        <v>48.46</v>
      </c>
      <c r="G538" s="54">
        <v>45.94</v>
      </c>
      <c r="H538" s="54">
        <v>46.94</v>
      </c>
      <c r="I538" s="53">
        <v>66.5</v>
      </c>
      <c r="J538" s="53">
        <v>61.1</v>
      </c>
      <c r="K538" s="53">
        <v>117.8</v>
      </c>
      <c r="L538" s="53">
        <v>56.5</v>
      </c>
      <c r="O538" s="86">
        <v>1799</v>
      </c>
      <c r="P538" s="86">
        <v>1783</v>
      </c>
      <c r="Q538" s="53">
        <v>279</v>
      </c>
      <c r="R538" s="53">
        <v>267</v>
      </c>
      <c r="X538" s="53">
        <v>80</v>
      </c>
      <c r="AB538" s="53">
        <v>64.4</v>
      </c>
      <c r="AC538" s="53">
        <v>52.3</v>
      </c>
      <c r="AD538" s="53">
        <v>25.01</v>
      </c>
      <c r="AE538" s="53">
        <v>29.87</v>
      </c>
      <c r="AF538" s="53">
        <v>24.8</v>
      </c>
      <c r="AL538" s="53">
        <v>140</v>
      </c>
      <c r="AM538" s="53">
        <v>203</v>
      </c>
      <c r="AN538" s="147">
        <v>35.623262279888785</v>
      </c>
      <c r="AO538" s="147">
        <v>36.781742354031515</v>
      </c>
      <c r="AP538" s="147">
        <v>34.17516218721038</v>
      </c>
      <c r="AQ538" s="147">
        <v>25.776181649675628</v>
      </c>
      <c r="AR538" s="147">
        <v>14.770620945319742</v>
      </c>
      <c r="AS538" s="147">
        <v>15.349860982391103</v>
      </c>
      <c r="AT538" s="147">
        <v>13.901760889712698</v>
      </c>
      <c r="AU538" s="54">
        <v>68.84</v>
      </c>
      <c r="AV538" s="54">
        <v>78.02</v>
      </c>
      <c r="AW538" s="54">
        <v>26.2</v>
      </c>
      <c r="AX538" s="54">
        <v>32.3</v>
      </c>
      <c r="BL538" s="53">
        <v>63.36</v>
      </c>
      <c r="BM538" s="53">
        <v>26.35</v>
      </c>
      <c r="BN538" s="53">
        <v>72.7</v>
      </c>
      <c r="BX538" s="53">
        <v>46.34</v>
      </c>
      <c r="CD538" s="53">
        <v>175</v>
      </c>
    </row>
    <row r="539" spans="2:82" ht="12.75">
      <c r="B539" s="1"/>
      <c r="C539" s="2" t="s">
        <v>179</v>
      </c>
      <c r="D539" s="74">
        <v>2003</v>
      </c>
      <c r="E539" s="74" t="s">
        <v>17</v>
      </c>
      <c r="F539" s="54">
        <v>47.93</v>
      </c>
      <c r="G539" s="54">
        <v>47.07</v>
      </c>
      <c r="H539" s="54">
        <v>46.2</v>
      </c>
      <c r="I539" s="53">
        <v>65.1</v>
      </c>
      <c r="J539" s="53">
        <v>60</v>
      </c>
      <c r="K539" s="53">
        <v>105.1</v>
      </c>
      <c r="L539" s="53">
        <v>59.5</v>
      </c>
      <c r="O539" s="86">
        <v>1848</v>
      </c>
      <c r="P539" s="86">
        <v>1723</v>
      </c>
      <c r="Q539" s="53">
        <v>303</v>
      </c>
      <c r="R539" s="53">
        <v>319</v>
      </c>
      <c r="X539" s="53">
        <v>79.7</v>
      </c>
      <c r="AB539" s="53">
        <v>61.8</v>
      </c>
      <c r="AC539" s="53">
        <v>52.7</v>
      </c>
      <c r="AD539" s="53">
        <v>25.12</v>
      </c>
      <c r="AE539" s="53">
        <v>30.36</v>
      </c>
      <c r="AF539" s="53">
        <v>24.7</v>
      </c>
      <c r="AL539" s="53">
        <v>140</v>
      </c>
      <c r="AM539" s="53">
        <v>271</v>
      </c>
      <c r="AN539" s="147">
        <v>35.333642261353106</v>
      </c>
      <c r="AO539" s="147">
        <v>37.94022242817424</v>
      </c>
      <c r="AP539" s="147">
        <v>35.623262279888785</v>
      </c>
      <c r="AQ539" s="147">
        <v>24.03846153846154</v>
      </c>
      <c r="AR539" s="147">
        <v>14.770620945319742</v>
      </c>
      <c r="AS539" s="147">
        <v>15.060240963855422</v>
      </c>
      <c r="AT539" s="147">
        <v>14.191380908248378</v>
      </c>
      <c r="AU539" s="54">
        <v>67.82</v>
      </c>
      <c r="AV539" s="54">
        <v>77.83</v>
      </c>
      <c r="AW539" s="54">
        <v>26.2</v>
      </c>
      <c r="AX539" s="54">
        <v>32.3</v>
      </c>
      <c r="BL539" s="53">
        <v>58.75</v>
      </c>
      <c r="BM539" s="53">
        <v>24.66</v>
      </c>
      <c r="BN539" s="53">
        <v>72.9</v>
      </c>
      <c r="BX539" s="53">
        <v>45.63</v>
      </c>
      <c r="CD539" s="53">
        <v>175</v>
      </c>
    </row>
    <row r="540" spans="2:82" ht="12.75">
      <c r="B540" s="1"/>
      <c r="C540" s="2" t="s">
        <v>179</v>
      </c>
      <c r="D540" s="74">
        <v>2003</v>
      </c>
      <c r="E540" s="74" t="s">
        <v>18</v>
      </c>
      <c r="F540" s="54">
        <v>47.13</v>
      </c>
      <c r="G540" s="54">
        <v>46.57</v>
      </c>
      <c r="H540" s="54">
        <v>45.79</v>
      </c>
      <c r="I540" s="53">
        <v>63.5</v>
      </c>
      <c r="J540" s="53">
        <v>58.3</v>
      </c>
      <c r="K540" s="53">
        <v>102.6</v>
      </c>
      <c r="L540" s="53">
        <v>56</v>
      </c>
      <c r="O540" s="86">
        <v>1723</v>
      </c>
      <c r="P540" s="86">
        <v>1664</v>
      </c>
      <c r="Q540" s="53">
        <v>302</v>
      </c>
      <c r="R540" s="53">
        <v>376</v>
      </c>
      <c r="X540" s="53">
        <v>80.4</v>
      </c>
      <c r="AB540" s="53">
        <v>60.3</v>
      </c>
      <c r="AC540" s="53">
        <v>51.7</v>
      </c>
      <c r="AD540" s="53">
        <v>25.26</v>
      </c>
      <c r="AE540" s="53">
        <v>30.47</v>
      </c>
      <c r="AF540" s="53">
        <v>24.56</v>
      </c>
      <c r="AL540" s="53">
        <v>141</v>
      </c>
      <c r="AM540" s="53">
        <v>337</v>
      </c>
      <c r="AN540" s="147">
        <v>33.885542168674704</v>
      </c>
      <c r="AO540" s="147">
        <v>38.22984244670992</v>
      </c>
      <c r="AP540" s="147">
        <v>37.071362372567194</v>
      </c>
      <c r="AQ540" s="147">
        <v>25.196941612604263</v>
      </c>
      <c r="AR540" s="147">
        <v>15.060240963855422</v>
      </c>
      <c r="AS540" s="147">
        <v>15.060240963855422</v>
      </c>
      <c r="AT540" s="147">
        <v>13.901760889712698</v>
      </c>
      <c r="AU540" s="54">
        <v>66.68</v>
      </c>
      <c r="AV540" s="54">
        <v>77.65</v>
      </c>
      <c r="AW540" s="54">
        <v>26.12</v>
      </c>
      <c r="AX540" s="54">
        <v>32.28</v>
      </c>
      <c r="BL540" s="53">
        <v>51.92</v>
      </c>
      <c r="BM540" s="53">
        <v>27.25</v>
      </c>
      <c r="BN540" s="53">
        <v>72.9</v>
      </c>
      <c r="BX540" s="53">
        <v>47.68</v>
      </c>
      <c r="CD540" s="53">
        <v>179</v>
      </c>
    </row>
    <row r="541" spans="2:82" ht="12.75">
      <c r="B541" s="1"/>
      <c r="C541" s="2" t="s">
        <v>179</v>
      </c>
      <c r="D541" s="74">
        <v>2003</v>
      </c>
      <c r="E541" s="74" t="s">
        <v>19</v>
      </c>
      <c r="F541" s="54">
        <v>47.63</v>
      </c>
      <c r="G541" s="54">
        <v>46.11</v>
      </c>
      <c r="H541" s="54">
        <v>45.26</v>
      </c>
      <c r="I541" s="53">
        <v>63.2</v>
      </c>
      <c r="J541" s="53">
        <v>61.7</v>
      </c>
      <c r="K541" s="53">
        <v>103</v>
      </c>
      <c r="L541" s="53">
        <v>59.2</v>
      </c>
      <c r="O541" s="86">
        <v>1802</v>
      </c>
      <c r="P541" s="86">
        <v>1699</v>
      </c>
      <c r="Q541" s="53">
        <v>336</v>
      </c>
      <c r="R541" s="53">
        <v>440</v>
      </c>
      <c r="X541" s="53">
        <v>80.1</v>
      </c>
      <c r="AB541" s="53">
        <v>59.6</v>
      </c>
      <c r="AC541" s="53">
        <v>59.7</v>
      </c>
      <c r="AD541" s="53">
        <v>24.84</v>
      </c>
      <c r="AE541" s="53">
        <v>29.83</v>
      </c>
      <c r="AF541" s="53">
        <v>24.02</v>
      </c>
      <c r="AL541" s="53">
        <v>153</v>
      </c>
      <c r="AM541" s="53">
        <v>384</v>
      </c>
      <c r="AN541" s="147">
        <v>33.885542168674704</v>
      </c>
      <c r="AO541" s="147">
        <v>38.519462465245596</v>
      </c>
      <c r="AP541" s="147">
        <v>37.071362372567194</v>
      </c>
      <c r="AQ541" s="147">
        <v>25.196941612604263</v>
      </c>
      <c r="AR541" s="147">
        <v>15.060240963855422</v>
      </c>
      <c r="AS541" s="147">
        <v>14.770620945319742</v>
      </c>
      <c r="AT541" s="147">
        <v>14.191380908248378</v>
      </c>
      <c r="AU541" s="54">
        <v>66.31</v>
      </c>
      <c r="AV541" s="54">
        <v>77.41</v>
      </c>
      <c r="AW541" s="54">
        <v>26.03</v>
      </c>
      <c r="AX541" s="54">
        <v>32.27</v>
      </c>
      <c r="BL541" s="53">
        <v>51.95</v>
      </c>
      <c r="BM541" s="53">
        <v>27.27</v>
      </c>
      <c r="BN541" s="53">
        <v>72.9</v>
      </c>
      <c r="BX541" s="53">
        <v>48.06</v>
      </c>
      <c r="CD541" s="53">
        <v>179</v>
      </c>
    </row>
    <row r="542" spans="2:82" ht="12.75">
      <c r="B542" s="1"/>
      <c r="C542" s="2" t="s">
        <v>179</v>
      </c>
      <c r="D542" s="74">
        <v>2003</v>
      </c>
      <c r="E542" s="74" t="s">
        <v>20</v>
      </c>
      <c r="F542" s="53">
        <v>47.52</v>
      </c>
      <c r="G542" s="53">
        <v>45.77</v>
      </c>
      <c r="H542" s="53">
        <v>44.7</v>
      </c>
      <c r="I542" s="53">
        <v>61.5</v>
      </c>
      <c r="J542" s="53">
        <v>64.4</v>
      </c>
      <c r="K542" s="53">
        <v>109.8</v>
      </c>
      <c r="L542" s="53">
        <v>58.4</v>
      </c>
      <c r="O542" s="86">
        <v>1779</v>
      </c>
      <c r="P542" s="86">
        <v>1682</v>
      </c>
      <c r="Q542" s="53">
        <v>375</v>
      </c>
      <c r="R542" s="53">
        <v>537</v>
      </c>
      <c r="X542" s="53">
        <v>80.1</v>
      </c>
      <c r="AB542" s="53">
        <v>61.6</v>
      </c>
      <c r="AC542" s="53">
        <v>53.3</v>
      </c>
      <c r="AD542" s="53">
        <v>24.43</v>
      </c>
      <c r="AE542" s="53">
        <v>29.59</v>
      </c>
      <c r="AF542" s="53">
        <v>24</v>
      </c>
      <c r="AL542" s="53">
        <v>155</v>
      </c>
      <c r="AM542" s="53">
        <v>449</v>
      </c>
      <c r="AN542" s="147">
        <v>33.59592215013902</v>
      </c>
      <c r="AO542" s="147">
        <v>38.80908248378128</v>
      </c>
      <c r="AP542" s="147">
        <v>38.22984244670992</v>
      </c>
      <c r="AQ542" s="147">
        <v>25.776181649675628</v>
      </c>
      <c r="AR542" s="147">
        <v>15.349860982391103</v>
      </c>
      <c r="AS542" s="147">
        <v>14.770620945319742</v>
      </c>
      <c r="AT542" s="147">
        <v>14.191380908248378</v>
      </c>
      <c r="AU542" s="54">
        <v>66.11</v>
      </c>
      <c r="AV542" s="54">
        <v>77.41</v>
      </c>
      <c r="AW542" s="54">
        <v>25.79</v>
      </c>
      <c r="AX542" s="54">
        <v>32.16</v>
      </c>
      <c r="BL542" s="53">
        <v>55.8</v>
      </c>
      <c r="BM542" s="53">
        <v>25.49</v>
      </c>
      <c r="BN542" s="53">
        <v>72.5</v>
      </c>
      <c r="BX542" s="53">
        <v>48.7</v>
      </c>
      <c r="CD542" s="53">
        <v>179</v>
      </c>
    </row>
    <row r="543" spans="2:82" ht="12.75">
      <c r="B543" s="1"/>
      <c r="C543" s="2" t="s">
        <v>179</v>
      </c>
      <c r="D543" s="74">
        <v>2003</v>
      </c>
      <c r="E543" s="74" t="s">
        <v>21</v>
      </c>
      <c r="F543" s="53">
        <v>46.89</v>
      </c>
      <c r="G543" s="53">
        <v>44.98</v>
      </c>
      <c r="H543" s="53">
        <v>43.26</v>
      </c>
      <c r="I543" s="53">
        <v>59.1</v>
      </c>
      <c r="J543" s="53">
        <v>59.2</v>
      </c>
      <c r="K543" s="53">
        <v>103.3</v>
      </c>
      <c r="L543" s="53">
        <v>57.9</v>
      </c>
      <c r="O543" s="86">
        <v>1789</v>
      </c>
      <c r="P543" s="86">
        <v>1682</v>
      </c>
      <c r="Q543" s="53">
        <v>325</v>
      </c>
      <c r="R543" s="53">
        <v>555</v>
      </c>
      <c r="X543" s="53">
        <v>78.7</v>
      </c>
      <c r="AB543" s="53">
        <v>61.1</v>
      </c>
      <c r="AC543" s="53">
        <v>61.7</v>
      </c>
      <c r="AD543" s="53">
        <v>24.96</v>
      </c>
      <c r="AE543" s="53">
        <v>31.02</v>
      </c>
      <c r="AF543" s="53">
        <v>25.69</v>
      </c>
      <c r="AL543" s="53">
        <v>155</v>
      </c>
      <c r="AM543" s="53">
        <v>465</v>
      </c>
      <c r="AN543" s="147">
        <v>35.623262279888785</v>
      </c>
      <c r="AO543" s="147">
        <v>39.677942539388326</v>
      </c>
      <c r="AP543" s="147">
        <v>37.94022242817424</v>
      </c>
      <c r="AQ543" s="147">
        <v>26.065801668211307</v>
      </c>
      <c r="AR543" s="147">
        <v>15.349860982391103</v>
      </c>
      <c r="AS543" s="147">
        <v>15.349860982391103</v>
      </c>
      <c r="AT543" s="147">
        <v>14.770620945319742</v>
      </c>
      <c r="AU543" s="54">
        <v>66.74</v>
      </c>
      <c r="AV543" s="54">
        <v>78.75</v>
      </c>
      <c r="AW543" s="54">
        <v>25.85</v>
      </c>
      <c r="AX543" s="54">
        <v>32.12</v>
      </c>
      <c r="BL543" s="53">
        <v>56.34</v>
      </c>
      <c r="BM543" s="53">
        <v>26.72</v>
      </c>
      <c r="BN543" s="53">
        <v>72.6</v>
      </c>
      <c r="BX543" s="53">
        <v>48.57</v>
      </c>
      <c r="CD543" s="53">
        <v>179</v>
      </c>
    </row>
    <row r="544" spans="2:82" ht="12.75">
      <c r="B544" s="1"/>
      <c r="C544" s="2" t="s">
        <v>179</v>
      </c>
      <c r="D544" s="74">
        <v>2003</v>
      </c>
      <c r="E544" s="74" t="s">
        <v>22</v>
      </c>
      <c r="F544" s="53">
        <v>47.17</v>
      </c>
      <c r="G544" s="53">
        <v>45.27</v>
      </c>
      <c r="H544" s="53">
        <v>42.73</v>
      </c>
      <c r="I544" s="53">
        <v>57.3</v>
      </c>
      <c r="J544" s="53">
        <v>58.6</v>
      </c>
      <c r="K544" s="53">
        <v>115.4</v>
      </c>
      <c r="L544" s="53">
        <v>57.7</v>
      </c>
      <c r="O544" s="86">
        <v>1792</v>
      </c>
      <c r="P544" s="86">
        <v>1649</v>
      </c>
      <c r="Q544" s="53">
        <v>338</v>
      </c>
      <c r="R544" s="53">
        <v>528</v>
      </c>
      <c r="X544" s="53">
        <v>78.1</v>
      </c>
      <c r="AB544" s="53">
        <v>61.4</v>
      </c>
      <c r="AC544" s="53">
        <v>65.1</v>
      </c>
      <c r="AD544" s="53">
        <v>23.95</v>
      </c>
      <c r="AE544" s="53">
        <v>29.47</v>
      </c>
      <c r="AF544" s="53">
        <v>23.44</v>
      </c>
      <c r="AL544" s="53">
        <v>155</v>
      </c>
      <c r="AM544" s="53">
        <v>365</v>
      </c>
      <c r="AN544" s="147">
        <v>37.36098239110287</v>
      </c>
      <c r="AO544" s="147">
        <v>40.257182576459684</v>
      </c>
      <c r="AP544" s="147">
        <v>37.94022242817424</v>
      </c>
      <c r="AQ544" s="147">
        <v>26.35542168674699</v>
      </c>
      <c r="AR544" s="147">
        <v>15.060240963855422</v>
      </c>
      <c r="AS544" s="147">
        <v>14.770620945319742</v>
      </c>
      <c r="AT544" s="147">
        <v>14.191380908248378</v>
      </c>
      <c r="AU544" s="54">
        <v>66.96</v>
      </c>
      <c r="AV544" s="54">
        <v>78.75</v>
      </c>
      <c r="AW544" s="54">
        <v>25.85</v>
      </c>
      <c r="AX544" s="54">
        <v>31.87</v>
      </c>
      <c r="BL544" s="53">
        <v>54.71</v>
      </c>
      <c r="BM544" s="53">
        <v>26.73</v>
      </c>
      <c r="BN544" s="53">
        <v>72.3</v>
      </c>
      <c r="BX544" s="53">
        <v>48.45</v>
      </c>
      <c r="CD544" s="53">
        <v>181</v>
      </c>
    </row>
    <row r="545" spans="2:82" ht="12.75">
      <c r="B545" s="1"/>
      <c r="C545" s="2" t="s">
        <v>179</v>
      </c>
      <c r="D545" s="74">
        <v>2003</v>
      </c>
      <c r="E545" s="74" t="s">
        <v>23</v>
      </c>
      <c r="F545" s="53">
        <v>47.16</v>
      </c>
      <c r="G545" s="53">
        <v>44.98</v>
      </c>
      <c r="H545" s="53">
        <v>42.36</v>
      </c>
      <c r="I545" s="53">
        <v>58.7</v>
      </c>
      <c r="J545" s="53">
        <v>58.2</v>
      </c>
      <c r="K545" s="53">
        <v>111.9</v>
      </c>
      <c r="L545" s="53">
        <v>58.5</v>
      </c>
      <c r="O545" s="86">
        <v>1749</v>
      </c>
      <c r="P545" s="86">
        <v>1627</v>
      </c>
      <c r="Q545" s="53">
        <v>327</v>
      </c>
      <c r="R545" s="53">
        <v>356</v>
      </c>
      <c r="X545" s="53">
        <v>78.1</v>
      </c>
      <c r="AB545" s="53">
        <v>59.7</v>
      </c>
      <c r="AC545" s="53">
        <v>61.9</v>
      </c>
      <c r="AD545" s="53">
        <v>23.83</v>
      </c>
      <c r="AE545" s="53">
        <v>29.35</v>
      </c>
      <c r="AF545" s="53">
        <v>23.38</v>
      </c>
      <c r="AL545" s="53">
        <v>175</v>
      </c>
      <c r="AM545" s="53">
        <v>249</v>
      </c>
      <c r="AN545" s="147">
        <v>37.65060240963856</v>
      </c>
      <c r="AO545" s="147">
        <v>40.83642261353105</v>
      </c>
      <c r="AP545" s="147">
        <v>37.36098239110287</v>
      </c>
      <c r="AQ545" s="147">
        <v>26.35542168674699</v>
      </c>
      <c r="AR545" s="147">
        <v>14.770620945319742</v>
      </c>
      <c r="AS545" s="147">
        <v>14.770620945319742</v>
      </c>
      <c r="AT545" s="147">
        <v>14.48100092678406</v>
      </c>
      <c r="AU545" s="54">
        <v>67.05</v>
      </c>
      <c r="AV545" s="54">
        <v>78.75</v>
      </c>
      <c r="AW545" s="54">
        <v>25.82</v>
      </c>
      <c r="AX545" s="54">
        <v>31.87</v>
      </c>
      <c r="BL545" s="53">
        <v>56.34</v>
      </c>
      <c r="BM545" s="53">
        <v>29.17</v>
      </c>
      <c r="BN545" s="53">
        <v>72.1</v>
      </c>
      <c r="BX545" s="53">
        <v>48.25</v>
      </c>
      <c r="CD545" s="53">
        <v>181</v>
      </c>
    </row>
    <row r="546" spans="2:82" ht="12.75">
      <c r="B546" s="1"/>
      <c r="C546" s="2" t="s">
        <v>179</v>
      </c>
      <c r="D546" s="74">
        <v>2004</v>
      </c>
      <c r="E546" s="74" t="s">
        <v>12</v>
      </c>
      <c r="F546" s="53">
        <v>46.99</v>
      </c>
      <c r="G546" s="53">
        <v>45.42</v>
      </c>
      <c r="H546" s="53">
        <v>41.52</v>
      </c>
      <c r="I546" s="53">
        <v>57.7</v>
      </c>
      <c r="J546" s="53">
        <v>64.1</v>
      </c>
      <c r="K546" s="53">
        <v>114.4</v>
      </c>
      <c r="L546" s="53">
        <v>63.3</v>
      </c>
      <c r="O546" s="86">
        <v>1771</v>
      </c>
      <c r="P546" s="86">
        <v>1670</v>
      </c>
      <c r="Q546" s="53">
        <v>341</v>
      </c>
      <c r="R546" s="53">
        <v>427</v>
      </c>
      <c r="X546" s="53">
        <v>78.1</v>
      </c>
      <c r="AB546" s="53">
        <v>58.6</v>
      </c>
      <c r="AC546" s="53">
        <v>63.4</v>
      </c>
      <c r="AD546" s="53">
        <v>23.41</v>
      </c>
      <c r="AE546" s="53">
        <v>28.94</v>
      </c>
      <c r="AF546" s="53">
        <v>23.33</v>
      </c>
      <c r="AL546" s="53">
        <v>200</v>
      </c>
      <c r="AM546" s="53">
        <v>260</v>
      </c>
      <c r="AN546" s="147">
        <v>38.80908248378128</v>
      </c>
      <c r="AO546" s="147">
        <v>42.28452270620946</v>
      </c>
      <c r="AP546" s="147">
        <v>40.54680259499537</v>
      </c>
      <c r="AQ546" s="147">
        <v>28.67238183503244</v>
      </c>
      <c r="AR546" s="147">
        <v>16.79796107506951</v>
      </c>
      <c r="AS546" s="147">
        <v>17.08758109360519</v>
      </c>
      <c r="AT546" s="147">
        <v>16.79796107506951</v>
      </c>
      <c r="AU546" s="54">
        <v>67.93</v>
      </c>
      <c r="AV546" s="54">
        <v>78.53</v>
      </c>
      <c r="AW546" s="54">
        <v>25.57</v>
      </c>
      <c r="AX546" s="54">
        <v>31.79</v>
      </c>
      <c r="BL546" s="53">
        <v>56.29</v>
      </c>
      <c r="BM546" s="53">
        <v>27.76</v>
      </c>
      <c r="BN546" s="53">
        <v>72</v>
      </c>
      <c r="BX546" s="53">
        <v>49.15</v>
      </c>
      <c r="CD546" s="53">
        <v>181</v>
      </c>
    </row>
    <row r="547" spans="2:82" ht="12.75">
      <c r="B547" s="1"/>
      <c r="C547" s="2" t="s">
        <v>179</v>
      </c>
      <c r="D547" s="74">
        <v>2004</v>
      </c>
      <c r="E547" s="74" t="s">
        <v>13</v>
      </c>
      <c r="F547" s="53">
        <v>46.99</v>
      </c>
      <c r="G547" s="53">
        <v>45.42</v>
      </c>
      <c r="H547" s="53">
        <v>41.52</v>
      </c>
      <c r="I547" s="53">
        <v>57.7</v>
      </c>
      <c r="J547" s="53">
        <v>57.1</v>
      </c>
      <c r="K547" s="53">
        <v>111.3</v>
      </c>
      <c r="L547" s="53">
        <v>63</v>
      </c>
      <c r="O547" s="86">
        <v>1764</v>
      </c>
      <c r="P547" s="86">
        <v>1710</v>
      </c>
      <c r="Q547" s="53">
        <v>376</v>
      </c>
      <c r="R547" s="53">
        <v>554</v>
      </c>
      <c r="X547" s="53">
        <v>78.8</v>
      </c>
      <c r="AB547" s="53">
        <v>60.2</v>
      </c>
      <c r="AC547" s="53">
        <v>57.6</v>
      </c>
      <c r="AD547" s="53">
        <v>23.41</v>
      </c>
      <c r="AE547" s="53">
        <v>28.94</v>
      </c>
      <c r="AF547" s="53">
        <v>23.33</v>
      </c>
      <c r="AL547" s="53">
        <v>208</v>
      </c>
      <c r="AM547" s="53">
        <v>473</v>
      </c>
      <c r="AN547" s="147">
        <v>38.519462465245596</v>
      </c>
      <c r="AO547" s="147">
        <v>41.70528266913809</v>
      </c>
      <c r="AP547" s="147">
        <v>39.967562557924005</v>
      </c>
      <c r="AQ547" s="147">
        <v>27.803521779425395</v>
      </c>
      <c r="AR547" s="147">
        <v>16.79796107506951</v>
      </c>
      <c r="AS547" s="147">
        <v>17.08758109360519</v>
      </c>
      <c r="AT547" s="147">
        <v>16.79796107506951</v>
      </c>
      <c r="AU547" s="54">
        <v>68.22</v>
      </c>
      <c r="AV547" s="54">
        <v>78.53</v>
      </c>
      <c r="AW547" s="54">
        <v>25.5</v>
      </c>
      <c r="AX547" s="54">
        <v>31.71</v>
      </c>
      <c r="BL547" s="53">
        <v>55.39</v>
      </c>
      <c r="BM547" s="53">
        <v>26.56</v>
      </c>
      <c r="BN547" s="53">
        <v>71.3</v>
      </c>
      <c r="BX547" s="53">
        <v>49.6</v>
      </c>
      <c r="CD547" s="53">
        <v>184</v>
      </c>
    </row>
    <row r="548" spans="2:82" ht="12.75">
      <c r="B548" s="1"/>
      <c r="C548" s="2" t="s">
        <v>179</v>
      </c>
      <c r="D548" s="74">
        <v>2004</v>
      </c>
      <c r="E548" s="74" t="s">
        <v>14</v>
      </c>
      <c r="F548" s="53">
        <v>47.18</v>
      </c>
      <c r="G548" s="53">
        <v>45.09</v>
      </c>
      <c r="H548" s="53">
        <v>41.37</v>
      </c>
      <c r="I548" s="53">
        <v>59</v>
      </c>
      <c r="J548" s="53">
        <v>60.3</v>
      </c>
      <c r="K548" s="53">
        <v>110</v>
      </c>
      <c r="L548" s="53">
        <v>61.1</v>
      </c>
      <c r="O548" s="86">
        <v>1807</v>
      </c>
      <c r="P548" s="86">
        <v>1664</v>
      </c>
      <c r="Q548" s="53">
        <v>382</v>
      </c>
      <c r="R548" s="53">
        <v>573</v>
      </c>
      <c r="X548" s="53">
        <v>78.2</v>
      </c>
      <c r="AB548" s="53">
        <v>62.8</v>
      </c>
      <c r="AC548" s="53">
        <v>48.8</v>
      </c>
      <c r="AD548" s="53">
        <v>23.38</v>
      </c>
      <c r="AE548" s="53">
        <v>28.88</v>
      </c>
      <c r="AF548" s="53">
        <v>23.23</v>
      </c>
      <c r="AL548" s="53">
        <v>224</v>
      </c>
      <c r="AM548" s="53">
        <v>489</v>
      </c>
      <c r="AN548" s="147">
        <v>37.94022242817424</v>
      </c>
      <c r="AO548" s="147">
        <v>41.415662650602414</v>
      </c>
      <c r="AP548" s="147">
        <v>39.677942539388326</v>
      </c>
      <c r="AQ548" s="147">
        <v>27.803521779425395</v>
      </c>
      <c r="AR548" s="147">
        <v>16.79796107506951</v>
      </c>
      <c r="AS548" s="147">
        <v>16.50834105653383</v>
      </c>
      <c r="AT548" s="147">
        <v>16.79796107506951</v>
      </c>
      <c r="AU548" s="54">
        <v>68.6</v>
      </c>
      <c r="AV548" s="54">
        <v>78.53</v>
      </c>
      <c r="AW548" s="54">
        <v>25.64</v>
      </c>
      <c r="AX548" s="54">
        <v>31.64</v>
      </c>
      <c r="BL548" s="53">
        <v>56.06</v>
      </c>
      <c r="BM548" s="53">
        <v>27.37</v>
      </c>
      <c r="BN548" s="53">
        <v>71.4</v>
      </c>
      <c r="BX548" s="53">
        <v>49.98</v>
      </c>
      <c r="CD548" s="53">
        <v>162</v>
      </c>
    </row>
    <row r="549" spans="2:82" ht="12.75">
      <c r="B549" s="1"/>
      <c r="C549" s="2" t="s">
        <v>179</v>
      </c>
      <c r="D549" s="74">
        <v>2004</v>
      </c>
      <c r="E549" s="74" t="s">
        <v>15</v>
      </c>
      <c r="F549" s="53">
        <v>47.1</v>
      </c>
      <c r="G549" s="53">
        <v>44.95</v>
      </c>
      <c r="H549" s="53">
        <v>41.18</v>
      </c>
      <c r="I549" s="53">
        <v>58.6</v>
      </c>
      <c r="J549" s="53">
        <v>61.7</v>
      </c>
      <c r="K549" s="53">
        <v>105.7</v>
      </c>
      <c r="L549" s="53">
        <v>57.3</v>
      </c>
      <c r="O549" s="86">
        <v>1672</v>
      </c>
      <c r="P549" s="86">
        <v>1663</v>
      </c>
      <c r="Q549" s="53">
        <v>431</v>
      </c>
      <c r="R549" s="53">
        <v>598</v>
      </c>
      <c r="X549" s="53">
        <v>78</v>
      </c>
      <c r="AB549" s="53">
        <v>66.4</v>
      </c>
      <c r="AC549" s="53">
        <v>47.3</v>
      </c>
      <c r="AD549" s="53">
        <v>23.4</v>
      </c>
      <c r="AE549" s="53">
        <v>28.66</v>
      </c>
      <c r="AF549" s="53">
        <v>23.2</v>
      </c>
      <c r="AL549" s="53">
        <v>234</v>
      </c>
      <c r="AM549" s="53">
        <v>508</v>
      </c>
      <c r="AN549" s="147">
        <v>37.65060240963856</v>
      </c>
      <c r="AO549" s="147">
        <v>40.83642261353105</v>
      </c>
      <c r="AP549" s="147">
        <v>38.22984244670992</v>
      </c>
      <c r="AQ549" s="147">
        <v>28.093141797961078</v>
      </c>
      <c r="AR549" s="147">
        <v>16.79796107506951</v>
      </c>
      <c r="AS549" s="147">
        <v>17.08758109360519</v>
      </c>
      <c r="AT549" s="147">
        <v>16.79796107506951</v>
      </c>
      <c r="AU549" s="54">
        <v>68.71</v>
      </c>
      <c r="AV549" s="54">
        <v>78.53</v>
      </c>
      <c r="AW549" s="54">
        <v>25.81</v>
      </c>
      <c r="AX549" s="54">
        <v>31.64</v>
      </c>
      <c r="BL549" s="53">
        <v>58.2</v>
      </c>
      <c r="BM549" s="53">
        <v>30.64</v>
      </c>
      <c r="BN549" s="53">
        <v>71.3</v>
      </c>
      <c r="BX549" s="53">
        <v>49.79</v>
      </c>
      <c r="CD549" s="53">
        <v>162</v>
      </c>
    </row>
    <row r="550" spans="2:82" ht="12.75">
      <c r="B550" s="1"/>
      <c r="C550" s="2" t="s">
        <v>179</v>
      </c>
      <c r="D550" s="74">
        <v>2004</v>
      </c>
      <c r="E550" s="74" t="s">
        <v>16</v>
      </c>
      <c r="F550" s="53">
        <v>46.88</v>
      </c>
      <c r="G550" s="53">
        <v>44.71</v>
      </c>
      <c r="H550" s="53">
        <v>40.69</v>
      </c>
      <c r="I550" s="53">
        <v>60.4</v>
      </c>
      <c r="J550" s="53">
        <v>61.8</v>
      </c>
      <c r="K550" s="53">
        <v>99.7</v>
      </c>
      <c r="L550" s="53">
        <v>64.8</v>
      </c>
      <c r="O550" s="86">
        <v>1714</v>
      </c>
      <c r="P550" s="86">
        <v>1659</v>
      </c>
      <c r="Q550" s="53">
        <v>456</v>
      </c>
      <c r="R550" s="53">
        <v>533</v>
      </c>
      <c r="X550" s="53">
        <v>78</v>
      </c>
      <c r="AB550" s="53">
        <v>68.2</v>
      </c>
      <c r="AC550" s="53">
        <v>48.4</v>
      </c>
      <c r="AD550" s="53">
        <v>23.38</v>
      </c>
      <c r="AE550" s="53">
        <v>28.32</v>
      </c>
      <c r="AF550" s="53">
        <v>23.15</v>
      </c>
      <c r="AL550" s="53">
        <v>235</v>
      </c>
      <c r="AM550" s="53">
        <v>425</v>
      </c>
      <c r="AN550" s="147">
        <v>37.65060240963856</v>
      </c>
      <c r="AO550" s="147">
        <v>41.415662650602414</v>
      </c>
      <c r="AP550" s="147">
        <v>38.22984244670992</v>
      </c>
      <c r="AQ550" s="147">
        <v>27.803521779425395</v>
      </c>
      <c r="AR550" s="147">
        <v>17.37720111214087</v>
      </c>
      <c r="AS550" s="147">
        <v>17.37720111214087</v>
      </c>
      <c r="AT550" s="147">
        <v>17.08758109360519</v>
      </c>
      <c r="AU550" s="54">
        <v>68.74</v>
      </c>
      <c r="AV550" s="54">
        <v>78.53</v>
      </c>
      <c r="AW550" s="54">
        <v>25.8</v>
      </c>
      <c r="AX550" s="54">
        <v>31.63</v>
      </c>
      <c r="BL550" s="53">
        <v>61.25</v>
      </c>
      <c r="BM550" s="53">
        <v>29.06</v>
      </c>
      <c r="BN550" s="53">
        <v>71.4</v>
      </c>
      <c r="BX550" s="53">
        <v>48.57</v>
      </c>
      <c r="CD550" s="53">
        <v>162</v>
      </c>
    </row>
    <row r="551" spans="2:82" ht="12.75">
      <c r="B551" s="1"/>
      <c r="C551" s="2" t="s">
        <v>179</v>
      </c>
      <c r="D551" s="74">
        <v>2004</v>
      </c>
      <c r="E551" s="74" t="s">
        <v>17</v>
      </c>
      <c r="F551" s="53">
        <v>46.71</v>
      </c>
      <c r="G551" s="53">
        <v>44.4</v>
      </c>
      <c r="H551" s="53">
        <v>40.44</v>
      </c>
      <c r="I551" s="53">
        <v>59.1</v>
      </c>
      <c r="J551" s="53">
        <v>61.9</v>
      </c>
      <c r="K551" s="53">
        <v>88</v>
      </c>
      <c r="L551" s="53">
        <v>60.7</v>
      </c>
      <c r="O551" s="86">
        <v>1665</v>
      </c>
      <c r="P551" s="86">
        <v>1714</v>
      </c>
      <c r="Q551" s="53">
        <v>423</v>
      </c>
      <c r="R551" s="53">
        <v>455</v>
      </c>
      <c r="X551" s="53">
        <v>78</v>
      </c>
      <c r="AB551" s="53">
        <v>68.9</v>
      </c>
      <c r="AC551" s="53">
        <v>41.9</v>
      </c>
      <c r="AD551" s="53">
        <v>23.52</v>
      </c>
      <c r="AE551" s="53">
        <v>28.48</v>
      </c>
      <c r="AF551" s="53">
        <v>23.19</v>
      </c>
      <c r="AL551" s="53">
        <v>239</v>
      </c>
      <c r="AM551" s="53">
        <v>360</v>
      </c>
      <c r="AN551" s="147">
        <v>38.519462465245596</v>
      </c>
      <c r="AO551" s="147">
        <v>41.12604263206673</v>
      </c>
      <c r="AP551" s="147">
        <v>37.36098239110287</v>
      </c>
      <c r="AQ551" s="147">
        <v>27.513901760889713</v>
      </c>
      <c r="AR551" s="147">
        <v>17.37720111214087</v>
      </c>
      <c r="AS551" s="147">
        <v>17.08758109360519</v>
      </c>
      <c r="AT551" s="147">
        <v>17.666821130676553</v>
      </c>
      <c r="AU551" s="54">
        <v>68.49</v>
      </c>
      <c r="AV551" s="54">
        <v>78.53</v>
      </c>
      <c r="AW551" s="54">
        <v>25.56</v>
      </c>
      <c r="AX551" s="54">
        <v>31.24</v>
      </c>
      <c r="BL551" s="53">
        <v>56.31</v>
      </c>
      <c r="BM551" s="53">
        <v>26.66</v>
      </c>
      <c r="BN551" s="53">
        <v>71.1</v>
      </c>
      <c r="BX551" s="53">
        <v>48.51</v>
      </c>
      <c r="CD551" s="53">
        <v>165</v>
      </c>
    </row>
    <row r="552" spans="2:82" ht="12.75">
      <c r="B552" s="1"/>
      <c r="C552" s="2" t="s">
        <v>179</v>
      </c>
      <c r="D552" s="74">
        <v>2004</v>
      </c>
      <c r="E552" s="74" t="s">
        <v>18</v>
      </c>
      <c r="F552" s="53">
        <v>46.36</v>
      </c>
      <c r="G552" s="53">
        <v>44.28</v>
      </c>
      <c r="H552" s="53">
        <v>41.6</v>
      </c>
      <c r="I552" s="53">
        <v>59.2</v>
      </c>
      <c r="J552" s="53">
        <v>60</v>
      </c>
      <c r="K552" s="53">
        <v>94.3</v>
      </c>
      <c r="L552" s="53">
        <v>57.6</v>
      </c>
      <c r="O552" s="86">
        <v>1672</v>
      </c>
      <c r="P552" s="86">
        <v>1676</v>
      </c>
      <c r="Q552" s="53">
        <v>426</v>
      </c>
      <c r="R552" s="53">
        <v>397</v>
      </c>
      <c r="X552" s="53">
        <v>78</v>
      </c>
      <c r="AB552" s="53">
        <v>67.1</v>
      </c>
      <c r="AC552" s="53">
        <v>46</v>
      </c>
      <c r="AD552" s="53">
        <v>23.56</v>
      </c>
      <c r="AE552" s="53">
        <v>29.34</v>
      </c>
      <c r="AF552" s="53">
        <v>23.12</v>
      </c>
      <c r="AL552" s="53">
        <v>302</v>
      </c>
      <c r="AM552" s="53">
        <v>240</v>
      </c>
      <c r="AN552" s="147">
        <v>39.677942539388326</v>
      </c>
      <c r="AO552" s="147">
        <v>41.415662650602414</v>
      </c>
      <c r="AP552" s="147">
        <v>38.22984244670992</v>
      </c>
      <c r="AQ552" s="147">
        <v>28.093141797961078</v>
      </c>
      <c r="AR552" s="147">
        <v>17.666821130676553</v>
      </c>
      <c r="AS552" s="147">
        <v>18.535681186283597</v>
      </c>
      <c r="AT552" s="147">
        <v>17.956441149212235</v>
      </c>
      <c r="AU552" s="54">
        <v>67.71</v>
      </c>
      <c r="AV552" s="54">
        <v>78.53</v>
      </c>
      <c r="AW552" s="54">
        <v>25.71</v>
      </c>
      <c r="AX552" s="54">
        <v>31.43</v>
      </c>
      <c r="BL552" s="53">
        <v>55.91</v>
      </c>
      <c r="BM552" s="53">
        <v>26.09</v>
      </c>
      <c r="BN552" s="53">
        <v>71.1</v>
      </c>
      <c r="BX552" s="53">
        <v>51.32</v>
      </c>
      <c r="CD552" s="53">
        <v>165</v>
      </c>
    </row>
    <row r="553" spans="2:82" ht="12.75">
      <c r="B553" s="1"/>
      <c r="C553" s="2" t="s">
        <v>179</v>
      </c>
      <c r="D553" s="74">
        <v>2004</v>
      </c>
      <c r="E553" s="74" t="s">
        <v>19</v>
      </c>
      <c r="F553" s="53">
        <v>47.66</v>
      </c>
      <c r="G553" s="53">
        <v>47.79</v>
      </c>
      <c r="H553" s="53">
        <v>43.49</v>
      </c>
      <c r="I553" s="53">
        <v>59.2</v>
      </c>
      <c r="J553" s="53">
        <v>62.7</v>
      </c>
      <c r="K553" s="53">
        <v>109.6</v>
      </c>
      <c r="L553" s="53">
        <v>63.5</v>
      </c>
      <c r="O553" s="86">
        <v>1670</v>
      </c>
      <c r="P553" s="86">
        <v>1700</v>
      </c>
      <c r="Q553" s="53">
        <v>473</v>
      </c>
      <c r="R553" s="53">
        <v>485</v>
      </c>
      <c r="X553" s="53">
        <v>78</v>
      </c>
      <c r="AB553" s="53">
        <v>66.6</v>
      </c>
      <c r="AC553" s="53">
        <v>56.7</v>
      </c>
      <c r="AD553" s="53">
        <v>23.72</v>
      </c>
      <c r="AE553" s="53">
        <v>29.43</v>
      </c>
      <c r="AF553" s="53">
        <v>23.22</v>
      </c>
      <c r="AL553" s="53">
        <v>240</v>
      </c>
      <c r="AM553" s="53">
        <v>390</v>
      </c>
      <c r="AN553" s="147">
        <v>40.54680259499537</v>
      </c>
      <c r="AO553" s="147">
        <v>42.28452270620946</v>
      </c>
      <c r="AP553" s="147">
        <v>38.80908248378128</v>
      </c>
      <c r="AQ553" s="147">
        <v>29.2516218721038</v>
      </c>
      <c r="AR553" s="147">
        <v>17.37720111214087</v>
      </c>
      <c r="AS553" s="147">
        <v>18.82530120481928</v>
      </c>
      <c r="AT553" s="147">
        <v>18.246061167747914</v>
      </c>
      <c r="AU553" s="54">
        <v>68.05</v>
      </c>
      <c r="AV553" s="54">
        <v>78.53</v>
      </c>
      <c r="AW553" s="54">
        <v>25.64</v>
      </c>
      <c r="AX553" s="54">
        <v>31.23</v>
      </c>
      <c r="BL553" s="53">
        <v>55.76</v>
      </c>
      <c r="BM553" s="53">
        <v>28.01</v>
      </c>
      <c r="BN553" s="53">
        <v>70.9</v>
      </c>
      <c r="BX553" s="53">
        <v>52.79</v>
      </c>
      <c r="CD553" s="53">
        <v>165</v>
      </c>
    </row>
    <row r="554" spans="2:82" ht="12.75">
      <c r="B554" s="1"/>
      <c r="C554" s="2" t="s">
        <v>179</v>
      </c>
      <c r="D554" s="74">
        <v>2004</v>
      </c>
      <c r="E554" s="74" t="s">
        <v>20</v>
      </c>
      <c r="F554" s="53">
        <v>47.37</v>
      </c>
      <c r="G554" s="53">
        <v>46.61</v>
      </c>
      <c r="H554" s="53">
        <v>41.61</v>
      </c>
      <c r="I554" s="53">
        <v>59.1</v>
      </c>
      <c r="J554" s="53">
        <v>61.5</v>
      </c>
      <c r="K554" s="53">
        <v>107.7</v>
      </c>
      <c r="L554" s="53">
        <v>62.3</v>
      </c>
      <c r="O554" s="86">
        <v>1741</v>
      </c>
      <c r="P554" s="86">
        <v>1702</v>
      </c>
      <c r="Q554" s="53">
        <v>432</v>
      </c>
      <c r="R554" s="53">
        <v>465</v>
      </c>
      <c r="X554" s="53">
        <v>78.1</v>
      </c>
      <c r="AB554" s="53">
        <v>63.7</v>
      </c>
      <c r="AC554" s="53">
        <v>51.8</v>
      </c>
      <c r="AD554" s="53">
        <v>23.69</v>
      </c>
      <c r="AE554" s="53">
        <v>29.38</v>
      </c>
      <c r="AF554" s="53">
        <v>23.27</v>
      </c>
      <c r="AL554" s="53">
        <v>236</v>
      </c>
      <c r="AM554" s="53">
        <v>362</v>
      </c>
      <c r="AN554" s="147">
        <v>41.12604263206673</v>
      </c>
      <c r="AO554" s="147">
        <v>42.863762743280816</v>
      </c>
      <c r="AP554" s="147">
        <v>38.80908248378128</v>
      </c>
      <c r="AQ554" s="147">
        <v>28.382761816496757</v>
      </c>
      <c r="AR554" s="147">
        <v>17.666821130676553</v>
      </c>
      <c r="AS554" s="147">
        <v>19.983781278962002</v>
      </c>
      <c r="AT554" s="147">
        <v>18.82530120481928</v>
      </c>
      <c r="AU554" s="54">
        <v>68.56</v>
      </c>
      <c r="AV554" s="54">
        <v>78.45</v>
      </c>
      <c r="AW554" s="54">
        <v>25.67</v>
      </c>
      <c r="AX554" s="54">
        <v>31.52</v>
      </c>
      <c r="BL554" s="53">
        <v>56.7</v>
      </c>
      <c r="BM554" s="53">
        <v>31.82</v>
      </c>
      <c r="BN554" s="53">
        <v>70.8</v>
      </c>
      <c r="BX554" s="53">
        <v>52.54</v>
      </c>
      <c r="CD554" s="53">
        <v>165</v>
      </c>
    </row>
    <row r="555" spans="2:82" ht="12.75">
      <c r="B555" s="1"/>
      <c r="C555" s="2" t="s">
        <v>179</v>
      </c>
      <c r="D555" s="74">
        <v>2004</v>
      </c>
      <c r="E555" s="74" t="s">
        <v>21</v>
      </c>
      <c r="F555" s="53">
        <v>47.57</v>
      </c>
      <c r="G555" s="53">
        <v>46.35</v>
      </c>
      <c r="H555" s="53">
        <v>42.65</v>
      </c>
      <c r="I555" s="53">
        <v>60.8</v>
      </c>
      <c r="J555" s="53">
        <v>60.3</v>
      </c>
      <c r="K555" s="53">
        <v>89.9</v>
      </c>
      <c r="L555" s="53">
        <v>64</v>
      </c>
      <c r="O555" s="86">
        <v>1592</v>
      </c>
      <c r="P555" s="86">
        <v>1652</v>
      </c>
      <c r="Q555" s="53">
        <v>373</v>
      </c>
      <c r="R555" s="53">
        <v>343</v>
      </c>
      <c r="X555" s="53">
        <v>78.8</v>
      </c>
      <c r="AB555" s="53">
        <v>60.6</v>
      </c>
      <c r="AC555" s="53">
        <v>47.3</v>
      </c>
      <c r="AD555" s="53">
        <v>23.97</v>
      </c>
      <c r="AE555" s="53">
        <v>29.2</v>
      </c>
      <c r="AF555" s="53">
        <v>23.33</v>
      </c>
      <c r="AL555" s="53">
        <v>211</v>
      </c>
      <c r="AM555" s="53">
        <v>243</v>
      </c>
      <c r="AN555" s="147">
        <v>42.28452270620946</v>
      </c>
      <c r="AO555" s="147">
        <v>43.153382761816495</v>
      </c>
      <c r="AP555" s="147">
        <v>39.38832252085264</v>
      </c>
      <c r="AQ555" s="147">
        <v>28.67238183503244</v>
      </c>
      <c r="AR555" s="147">
        <v>18.246061167747914</v>
      </c>
      <c r="AS555" s="147">
        <v>21.14226135310473</v>
      </c>
      <c r="AT555" s="147">
        <v>19.40454124189064</v>
      </c>
      <c r="AU555" s="54">
        <v>68.57</v>
      </c>
      <c r="AV555" s="54">
        <v>78.45</v>
      </c>
      <c r="AW555" s="54">
        <v>25.68</v>
      </c>
      <c r="AX555" s="54">
        <v>31.49</v>
      </c>
      <c r="BL555" s="53">
        <v>55.53</v>
      </c>
      <c r="BM555" s="53">
        <v>28.19</v>
      </c>
      <c r="BN555" s="53">
        <v>70.4</v>
      </c>
      <c r="BX555" s="53">
        <v>52.34</v>
      </c>
      <c r="CD555" s="53">
        <v>169</v>
      </c>
    </row>
    <row r="556" spans="2:82" ht="12.75">
      <c r="B556" s="1"/>
      <c r="C556" s="2" t="s">
        <v>179</v>
      </c>
      <c r="D556" s="74">
        <v>2004</v>
      </c>
      <c r="E556" s="74" t="s">
        <v>22</v>
      </c>
      <c r="F556" s="53">
        <v>47.13</v>
      </c>
      <c r="G556" s="53">
        <v>47.3</v>
      </c>
      <c r="H556" s="53">
        <v>42.49</v>
      </c>
      <c r="I556" s="53">
        <v>58.7</v>
      </c>
      <c r="J556" s="53">
        <v>66.9</v>
      </c>
      <c r="K556" s="53">
        <v>100.4</v>
      </c>
      <c r="L556" s="53">
        <v>72.5</v>
      </c>
      <c r="O556" s="86">
        <v>1783</v>
      </c>
      <c r="P556" s="86">
        <v>1669</v>
      </c>
      <c r="Q556" s="53">
        <v>355</v>
      </c>
      <c r="R556" s="53">
        <v>329</v>
      </c>
      <c r="X556" s="53">
        <v>79.1</v>
      </c>
      <c r="AB556" s="53">
        <v>59.8</v>
      </c>
      <c r="AC556" s="53">
        <v>45.4</v>
      </c>
      <c r="AD556" s="53">
        <v>24.01</v>
      </c>
      <c r="AE556" s="53">
        <v>29.46</v>
      </c>
      <c r="AF556" s="53">
        <v>23.41</v>
      </c>
      <c r="AL556" s="53">
        <v>203</v>
      </c>
      <c r="AM556" s="53">
        <v>235</v>
      </c>
      <c r="AN556" s="147">
        <v>42.57414272474514</v>
      </c>
      <c r="AO556" s="147">
        <v>43.73262279888786</v>
      </c>
      <c r="AP556" s="147">
        <v>40.54680259499537</v>
      </c>
      <c r="AQ556" s="147">
        <v>29.541241890639483</v>
      </c>
      <c r="AR556" s="147">
        <v>18.535681186283597</v>
      </c>
      <c r="AS556" s="147">
        <v>22.01112140871177</v>
      </c>
      <c r="AT556" s="147">
        <v>19.69416126042632</v>
      </c>
      <c r="AU556" s="54">
        <v>68.85</v>
      </c>
      <c r="AV556" s="54">
        <v>78.34</v>
      </c>
      <c r="AW556" s="54">
        <v>25.72</v>
      </c>
      <c r="AX556" s="54">
        <v>31.54</v>
      </c>
      <c r="BL556" s="53">
        <v>56.79</v>
      </c>
      <c r="BM556" s="53">
        <v>27.45</v>
      </c>
      <c r="BN556" s="53">
        <v>70.4</v>
      </c>
      <c r="BX556" s="53">
        <v>52.92</v>
      </c>
      <c r="CD556" s="53">
        <v>169</v>
      </c>
    </row>
    <row r="557" spans="2:82" ht="12.75">
      <c r="B557" s="1"/>
      <c r="C557" s="2" t="s">
        <v>179</v>
      </c>
      <c r="D557" s="74">
        <v>2004</v>
      </c>
      <c r="E557" s="74" t="s">
        <v>23</v>
      </c>
      <c r="F557" s="53">
        <v>47.27</v>
      </c>
      <c r="G557" s="53">
        <v>46.69</v>
      </c>
      <c r="H557" s="53">
        <v>42.57</v>
      </c>
      <c r="I557" s="53">
        <v>60.4</v>
      </c>
      <c r="J557" s="53">
        <v>57.5</v>
      </c>
      <c r="K557" s="53">
        <v>106</v>
      </c>
      <c r="L557" s="53">
        <v>66.2</v>
      </c>
      <c r="O557" s="86">
        <v>1587</v>
      </c>
      <c r="P557" s="86">
        <v>1660</v>
      </c>
      <c r="Q557" s="53">
        <v>376</v>
      </c>
      <c r="R557" s="53">
        <v>387</v>
      </c>
      <c r="X557" s="53">
        <v>79.1</v>
      </c>
      <c r="AB557" s="53">
        <v>59.7</v>
      </c>
      <c r="AC557" s="53">
        <v>47.6</v>
      </c>
      <c r="AD557" s="53">
        <v>24.06</v>
      </c>
      <c r="AE557" s="53">
        <v>29.61</v>
      </c>
      <c r="AF557" s="53">
        <v>23.36</v>
      </c>
      <c r="AL557" s="53">
        <v>197</v>
      </c>
      <c r="AM557" s="53">
        <v>299</v>
      </c>
      <c r="AN557" s="147">
        <v>42.28452270620946</v>
      </c>
      <c r="AO557" s="147">
        <v>42.57414272474514</v>
      </c>
      <c r="AP557" s="147">
        <v>40.54680259499537</v>
      </c>
      <c r="AQ557" s="147">
        <v>28.67238183503244</v>
      </c>
      <c r="AR557" s="147">
        <v>18.246061167747914</v>
      </c>
      <c r="AS557" s="147">
        <v>21.431881371640408</v>
      </c>
      <c r="AT557" s="147">
        <v>19.11492122335496</v>
      </c>
      <c r="AU557" s="54">
        <v>69.06</v>
      </c>
      <c r="AV557" s="54">
        <v>79.51</v>
      </c>
      <c r="AW557" s="54">
        <v>25.72</v>
      </c>
      <c r="AX557" s="54">
        <v>31.59</v>
      </c>
      <c r="BL557" s="53">
        <v>55.37</v>
      </c>
      <c r="BM557" s="53">
        <v>29.17</v>
      </c>
      <c r="BN557" s="53">
        <v>70.3</v>
      </c>
      <c r="BX557" s="53">
        <v>52.41</v>
      </c>
      <c r="CD557" s="53">
        <v>169</v>
      </c>
    </row>
    <row r="558" spans="2:82" ht="12.75">
      <c r="B558" s="1"/>
      <c r="C558" s="2" t="s">
        <v>179</v>
      </c>
      <c r="D558" s="74">
        <v>2005</v>
      </c>
      <c r="E558" s="74" t="s">
        <v>12</v>
      </c>
      <c r="F558" s="53">
        <v>47.43</v>
      </c>
      <c r="G558" s="53">
        <v>47.16</v>
      </c>
      <c r="H558" s="53">
        <v>44.11</v>
      </c>
      <c r="I558" s="53">
        <v>61.2</v>
      </c>
      <c r="J558" s="53">
        <v>58.4</v>
      </c>
      <c r="K558" s="53">
        <v>103.1</v>
      </c>
      <c r="L558" s="53">
        <v>71.1</v>
      </c>
      <c r="O558" s="86">
        <v>1604</v>
      </c>
      <c r="P558" s="86">
        <v>1670</v>
      </c>
      <c r="Q558" s="53">
        <v>382</v>
      </c>
      <c r="R558" s="53">
        <v>396</v>
      </c>
      <c r="X558" s="53">
        <v>79.1</v>
      </c>
      <c r="AB558" s="53">
        <v>61.2</v>
      </c>
      <c r="AC558" s="53">
        <v>50.6</v>
      </c>
      <c r="AD558" s="53">
        <v>24.39</v>
      </c>
      <c r="AE558" s="53">
        <v>30.13</v>
      </c>
      <c r="AF558" s="53">
        <v>23.7</v>
      </c>
      <c r="AL558" s="53">
        <v>195</v>
      </c>
      <c r="AM558" s="53">
        <v>307</v>
      </c>
      <c r="AN558" s="147">
        <v>47.208063021316036</v>
      </c>
      <c r="AO558" s="147">
        <v>46.04958294717331</v>
      </c>
      <c r="AP558" s="147">
        <v>46.33920296570899</v>
      </c>
      <c r="AQ558" s="147">
        <v>35.91288229842447</v>
      </c>
      <c r="AR558" s="147">
        <v>27.513901760889713</v>
      </c>
      <c r="AS558" s="147">
        <v>29.541241890639483</v>
      </c>
      <c r="AT558" s="147">
        <v>28.093141797961078</v>
      </c>
      <c r="AU558" s="54">
        <v>69.09</v>
      </c>
      <c r="AV558" s="54">
        <v>79.51</v>
      </c>
      <c r="AW558" s="54">
        <v>25.61</v>
      </c>
      <c r="AX558" s="54">
        <v>31.46</v>
      </c>
      <c r="BL558" s="53">
        <v>54.82</v>
      </c>
      <c r="BM558" s="53">
        <v>26.29</v>
      </c>
      <c r="BN558" s="53">
        <v>70.2</v>
      </c>
      <c r="BO558" s="53">
        <v>78.4</v>
      </c>
      <c r="BX558" s="53">
        <v>53.05</v>
      </c>
      <c r="CD558" s="53">
        <v>169</v>
      </c>
    </row>
    <row r="559" spans="2:82" ht="12.75">
      <c r="B559" s="1"/>
      <c r="C559" s="2" t="s">
        <v>179</v>
      </c>
      <c r="D559" s="74">
        <v>2005</v>
      </c>
      <c r="E559" s="74" t="s">
        <v>13</v>
      </c>
      <c r="F559" s="53">
        <v>47.44</v>
      </c>
      <c r="G559" s="53">
        <v>48.17</v>
      </c>
      <c r="H559" s="53">
        <v>43.36</v>
      </c>
      <c r="I559" s="53">
        <v>61.5</v>
      </c>
      <c r="J559" s="53">
        <v>59.5</v>
      </c>
      <c r="K559" s="53">
        <v>99.9</v>
      </c>
      <c r="L559" s="53">
        <v>69.3</v>
      </c>
      <c r="O559" s="86">
        <v>1606</v>
      </c>
      <c r="P559" s="86">
        <v>1764</v>
      </c>
      <c r="Q559" s="53">
        <v>420</v>
      </c>
      <c r="R559" s="53">
        <v>449</v>
      </c>
      <c r="X559" s="53">
        <v>79.1</v>
      </c>
      <c r="AB559" s="53">
        <v>62.4</v>
      </c>
      <c r="AC559" s="53">
        <v>51.5</v>
      </c>
      <c r="AD559" s="53">
        <v>24.51</v>
      </c>
      <c r="AE559" s="53">
        <v>30.36</v>
      </c>
      <c r="AF559" s="53">
        <v>23.65</v>
      </c>
      <c r="AL559" s="53">
        <v>195</v>
      </c>
      <c r="AM559" s="53">
        <v>378</v>
      </c>
      <c r="AN559" s="147">
        <v>47.208063021316036</v>
      </c>
      <c r="AO559" s="147">
        <v>46.04958294717331</v>
      </c>
      <c r="AP559" s="147">
        <v>44.89110287303058</v>
      </c>
      <c r="AQ559" s="147">
        <v>36.20250231696015</v>
      </c>
      <c r="AR559" s="147">
        <v>27.513901760889713</v>
      </c>
      <c r="AS559" s="147">
        <v>29.830861909175162</v>
      </c>
      <c r="AT559" s="147">
        <v>28.67238183503244</v>
      </c>
      <c r="AU559" s="54">
        <v>69.11</v>
      </c>
      <c r="AV559" s="54">
        <v>79.51</v>
      </c>
      <c r="AW559" s="54">
        <v>25.61</v>
      </c>
      <c r="AX559" s="54">
        <v>31.46</v>
      </c>
      <c r="BL559" s="53">
        <v>54.69</v>
      </c>
      <c r="BM559" s="53">
        <v>28.78</v>
      </c>
      <c r="BN559" s="53">
        <v>70</v>
      </c>
      <c r="BO559" s="53">
        <v>78.4</v>
      </c>
      <c r="BX559" s="53">
        <v>52.85</v>
      </c>
      <c r="CD559" s="53">
        <v>169</v>
      </c>
    </row>
    <row r="560" spans="2:82" ht="12.75">
      <c r="B560" s="1"/>
      <c r="C560" s="2" t="s">
        <v>179</v>
      </c>
      <c r="D560" s="74">
        <v>2005</v>
      </c>
      <c r="E560" s="74" t="s">
        <v>14</v>
      </c>
      <c r="F560" s="53">
        <v>47.26</v>
      </c>
      <c r="G560" s="53">
        <v>47.75</v>
      </c>
      <c r="H560" s="53">
        <v>43.61</v>
      </c>
      <c r="I560" s="53">
        <v>61.7</v>
      </c>
      <c r="J560" s="53">
        <v>60.9</v>
      </c>
      <c r="K560" s="53">
        <v>101.4</v>
      </c>
      <c r="L560" s="53">
        <v>77.7</v>
      </c>
      <c r="O560" s="86">
        <v>1606</v>
      </c>
      <c r="P560" s="86">
        <v>1633</v>
      </c>
      <c r="Q560" s="53">
        <v>422</v>
      </c>
      <c r="R560" s="53">
        <v>447</v>
      </c>
      <c r="X560" s="53">
        <v>79.1</v>
      </c>
      <c r="AB560" s="53">
        <v>63.5</v>
      </c>
      <c r="AC560" s="53">
        <v>50.8</v>
      </c>
      <c r="AD560" s="53">
        <v>24.42</v>
      </c>
      <c r="AE560" s="53">
        <v>30.3</v>
      </c>
      <c r="AF560" s="53">
        <v>23.67</v>
      </c>
      <c r="AL560" s="53">
        <v>195</v>
      </c>
      <c r="AM560" s="53">
        <v>382</v>
      </c>
      <c r="AN560" s="147">
        <v>45.47034291010195</v>
      </c>
      <c r="AO560" s="147">
        <v>45.47034291010195</v>
      </c>
      <c r="AP560" s="147">
        <v>45.18072289156627</v>
      </c>
      <c r="AQ560" s="147">
        <v>35.333642261353106</v>
      </c>
      <c r="AR560" s="147">
        <v>22.01112140871177</v>
      </c>
      <c r="AS560" s="147">
        <v>24.32808155699722</v>
      </c>
      <c r="AT560" s="147">
        <v>27.513901760889713</v>
      </c>
      <c r="AU560" s="54">
        <v>69.11</v>
      </c>
      <c r="AV560" s="54">
        <v>79.51</v>
      </c>
      <c r="AW560" s="54">
        <v>25.61</v>
      </c>
      <c r="AX560" s="54">
        <v>31.46</v>
      </c>
      <c r="BL560" s="53">
        <v>54.66</v>
      </c>
      <c r="BM560" s="53">
        <v>27.8</v>
      </c>
      <c r="BN560" s="53">
        <v>70.2</v>
      </c>
      <c r="BO560" s="53">
        <v>78.7</v>
      </c>
      <c r="BX560" s="53">
        <v>52.09</v>
      </c>
      <c r="CD560" s="53">
        <v>165</v>
      </c>
    </row>
    <row r="561" spans="2:82" ht="12.75">
      <c r="B561" s="1"/>
      <c r="C561" s="2" t="s">
        <v>179</v>
      </c>
      <c r="D561" s="74">
        <v>2005</v>
      </c>
      <c r="E561" s="74" t="s">
        <v>15</v>
      </c>
      <c r="F561" s="53">
        <v>46.89</v>
      </c>
      <c r="G561" s="53">
        <v>47.29</v>
      </c>
      <c r="H561" s="53">
        <v>43.47</v>
      </c>
      <c r="I561" s="53">
        <v>62.7</v>
      </c>
      <c r="J561" s="53">
        <v>61.1</v>
      </c>
      <c r="K561" s="53">
        <v>98</v>
      </c>
      <c r="L561" s="53">
        <v>65.8</v>
      </c>
      <c r="O561" s="86">
        <v>1688</v>
      </c>
      <c r="P561" s="86">
        <v>1700</v>
      </c>
      <c r="Q561" s="53">
        <v>404</v>
      </c>
      <c r="R561" s="53">
        <v>396</v>
      </c>
      <c r="X561" s="53">
        <v>79.1</v>
      </c>
      <c r="AB561" s="53">
        <v>64.7</v>
      </c>
      <c r="AC561" s="53">
        <v>52.4</v>
      </c>
      <c r="AD561" s="53">
        <v>24.46</v>
      </c>
      <c r="AE561" s="53">
        <v>29.9</v>
      </c>
      <c r="AF561" s="53">
        <v>23.68</v>
      </c>
      <c r="AL561" s="53">
        <v>195</v>
      </c>
      <c r="AM561" s="53">
        <v>311</v>
      </c>
      <c r="AN561" s="147">
        <v>42.57414272474514</v>
      </c>
      <c r="AO561" s="147">
        <v>43.44300278035218</v>
      </c>
      <c r="AP561" s="147">
        <v>43.73262279888786</v>
      </c>
      <c r="AQ561" s="147">
        <v>35.333642261353106</v>
      </c>
      <c r="AR561" s="147">
        <v>29.541241890639483</v>
      </c>
      <c r="AS561" s="147">
        <v>22.01112140871177</v>
      </c>
      <c r="AT561" s="147">
        <v>20.852641334569046</v>
      </c>
      <c r="AU561" s="54">
        <v>69.12</v>
      </c>
      <c r="AV561" s="54">
        <v>79.55</v>
      </c>
      <c r="AW561" s="54">
        <v>25.65</v>
      </c>
      <c r="AX561" s="54">
        <v>31.53</v>
      </c>
      <c r="BL561" s="53">
        <v>61.53</v>
      </c>
      <c r="BM561" s="53">
        <v>29.59</v>
      </c>
      <c r="BN561" s="53">
        <v>70.8</v>
      </c>
      <c r="BO561" s="53">
        <v>78.7</v>
      </c>
      <c r="BX561" s="53">
        <v>50.87</v>
      </c>
      <c r="CD561" s="53">
        <v>153</v>
      </c>
    </row>
    <row r="562" spans="2:82" ht="12.75">
      <c r="B562" s="1"/>
      <c r="C562" s="2" t="s">
        <v>179</v>
      </c>
      <c r="D562" s="74">
        <v>2005</v>
      </c>
      <c r="E562" s="74" t="s">
        <v>16</v>
      </c>
      <c r="F562" s="53">
        <v>46.14</v>
      </c>
      <c r="G562" s="53">
        <v>47.15</v>
      </c>
      <c r="H562" s="53">
        <v>43.92</v>
      </c>
      <c r="I562" s="53">
        <v>59.2</v>
      </c>
      <c r="J562" s="53">
        <v>59.4</v>
      </c>
      <c r="K562" s="53">
        <v>99.2</v>
      </c>
      <c r="L562" s="53">
        <v>67.3</v>
      </c>
      <c r="O562" s="86">
        <v>1628</v>
      </c>
      <c r="P562" s="86">
        <v>1668</v>
      </c>
      <c r="Q562" s="53">
        <v>386</v>
      </c>
      <c r="R562" s="53">
        <v>382</v>
      </c>
      <c r="X562" s="53">
        <v>79.1</v>
      </c>
      <c r="AB562" s="53">
        <v>65</v>
      </c>
      <c r="AC562" s="53">
        <v>51</v>
      </c>
      <c r="AD562" s="53">
        <v>24.58</v>
      </c>
      <c r="AE562" s="53">
        <v>29.45</v>
      </c>
      <c r="AF562" s="53">
        <v>23.83</v>
      </c>
      <c r="AL562" s="53">
        <v>194</v>
      </c>
      <c r="AM562" s="53">
        <v>289</v>
      </c>
      <c r="AN562" s="147">
        <v>42.28452270620946</v>
      </c>
      <c r="AO562" s="147">
        <v>41.70528266913809</v>
      </c>
      <c r="AP562" s="147">
        <v>43.153382761816495</v>
      </c>
      <c r="AQ562" s="147">
        <v>35.04402224281743</v>
      </c>
      <c r="AR562" s="147">
        <v>29.830861909175162</v>
      </c>
      <c r="AS562" s="147">
        <v>18.82530120481928</v>
      </c>
      <c r="AT562" s="147">
        <v>20.852641334569046</v>
      </c>
      <c r="AU562" s="54">
        <v>69.2</v>
      </c>
      <c r="AV562" s="54">
        <v>79.55</v>
      </c>
      <c r="AW562" s="54">
        <v>25.69</v>
      </c>
      <c r="AX562" s="54">
        <v>31.43</v>
      </c>
      <c r="BL562" s="53">
        <v>61.45</v>
      </c>
      <c r="BM562" s="53">
        <v>26.9</v>
      </c>
      <c r="BN562" s="53">
        <v>70.9</v>
      </c>
      <c r="BO562" s="53">
        <v>78.8</v>
      </c>
      <c r="BX562" s="53">
        <v>50.11</v>
      </c>
      <c r="CD562" s="53">
        <v>153</v>
      </c>
    </row>
    <row r="563" spans="2:82" ht="12.75">
      <c r="B563" s="1"/>
      <c r="C563" s="2" t="s">
        <v>179</v>
      </c>
      <c r="D563" s="74">
        <v>2005</v>
      </c>
      <c r="E563" s="74" t="s">
        <v>17</v>
      </c>
      <c r="F563" s="53">
        <v>46.23</v>
      </c>
      <c r="G563" s="53">
        <v>46.72</v>
      </c>
      <c r="H563" s="53">
        <v>42.38</v>
      </c>
      <c r="I563" s="53">
        <v>60.8</v>
      </c>
      <c r="J563" s="53">
        <v>55.8</v>
      </c>
      <c r="K563" s="53">
        <v>92.9</v>
      </c>
      <c r="L563" s="53">
        <v>67.6</v>
      </c>
      <c r="O563" s="86">
        <v>1677</v>
      </c>
      <c r="P563" s="86">
        <v>1651</v>
      </c>
      <c r="Q563" s="53">
        <v>401</v>
      </c>
      <c r="R563" s="53">
        <v>391</v>
      </c>
      <c r="X563" s="53">
        <v>78.4</v>
      </c>
      <c r="AB563" s="53">
        <v>66.5</v>
      </c>
      <c r="AC563" s="53">
        <v>49.1</v>
      </c>
      <c r="AD563" s="53">
        <v>24.6</v>
      </c>
      <c r="AE563" s="53">
        <v>29.8</v>
      </c>
      <c r="AF563" s="53">
        <v>23.73</v>
      </c>
      <c r="AL563" s="53">
        <v>182</v>
      </c>
      <c r="AM563" s="53">
        <v>292</v>
      </c>
      <c r="AN563" s="147">
        <v>40.83642261353105</v>
      </c>
      <c r="AO563" s="147">
        <v>41.99490268767377</v>
      </c>
      <c r="AP563" s="147">
        <v>43.73262279888786</v>
      </c>
      <c r="AQ563" s="147">
        <v>35.91288229842447</v>
      </c>
      <c r="AR563" s="147">
        <v>28.093141797961078</v>
      </c>
      <c r="AS563" s="147">
        <v>16.50834105653383</v>
      </c>
      <c r="AT563" s="147">
        <v>16.79796107506951</v>
      </c>
      <c r="AU563" s="54">
        <v>69.37</v>
      </c>
      <c r="AV563" s="54">
        <v>79.55</v>
      </c>
      <c r="AW563" s="54">
        <v>25.69</v>
      </c>
      <c r="AX563" s="54">
        <v>31.56</v>
      </c>
      <c r="BL563" s="53">
        <v>55.41</v>
      </c>
      <c r="BM563" s="53">
        <v>27.58</v>
      </c>
      <c r="BN563" s="53">
        <v>70.9</v>
      </c>
      <c r="BO563" s="53">
        <v>78.7</v>
      </c>
      <c r="BX563" s="53">
        <v>47.23</v>
      </c>
      <c r="CD563" s="53">
        <v>156</v>
      </c>
    </row>
    <row r="564" spans="2:82" ht="12.75">
      <c r="B564" s="1"/>
      <c r="C564" s="2" t="s">
        <v>179</v>
      </c>
      <c r="D564" s="74">
        <v>2005</v>
      </c>
      <c r="E564" s="74" t="s">
        <v>18</v>
      </c>
      <c r="F564" s="53">
        <v>47.09</v>
      </c>
      <c r="G564" s="53">
        <v>48.21</v>
      </c>
      <c r="H564" s="53">
        <v>43.99</v>
      </c>
      <c r="I564" s="53">
        <v>60.8</v>
      </c>
      <c r="J564" s="53">
        <v>59.8</v>
      </c>
      <c r="K564" s="53">
        <v>99.5</v>
      </c>
      <c r="L564" s="53">
        <v>64.2</v>
      </c>
      <c r="O564" s="86">
        <v>1602</v>
      </c>
      <c r="P564" s="86">
        <v>1731</v>
      </c>
      <c r="Q564" s="53">
        <v>380</v>
      </c>
      <c r="R564" s="53">
        <v>366</v>
      </c>
      <c r="X564" s="53">
        <v>78.1</v>
      </c>
      <c r="AB564" s="53">
        <v>66.6</v>
      </c>
      <c r="AC564" s="53">
        <v>49.5</v>
      </c>
      <c r="AD564" s="53">
        <v>24.61</v>
      </c>
      <c r="AE564" s="53">
        <v>30.91</v>
      </c>
      <c r="AF564" s="53">
        <v>23.69</v>
      </c>
      <c r="AL564" s="53">
        <v>173</v>
      </c>
      <c r="AM564" s="53">
        <v>256</v>
      </c>
      <c r="AN564" s="147">
        <v>40.54680259499537</v>
      </c>
      <c r="AO564" s="147">
        <v>42.28452270620946</v>
      </c>
      <c r="AP564" s="147">
        <v>42.863762743280816</v>
      </c>
      <c r="AQ564" s="147">
        <v>36.49212233549583</v>
      </c>
      <c r="AR564" s="147">
        <v>23.45922150139018</v>
      </c>
      <c r="AS564" s="147">
        <v>14.770620945319742</v>
      </c>
      <c r="AT564" s="147">
        <v>16.79796107506951</v>
      </c>
      <c r="AU564" s="54">
        <v>69.16</v>
      </c>
      <c r="AV564" s="54">
        <v>79.55</v>
      </c>
      <c r="AW564" s="54">
        <v>25.89</v>
      </c>
      <c r="AX564" s="54">
        <v>31.36</v>
      </c>
      <c r="BL564" s="53">
        <v>55.38</v>
      </c>
      <c r="BM564" s="53">
        <v>29.52</v>
      </c>
      <c r="BN564" s="53">
        <v>71.1</v>
      </c>
      <c r="BO564" s="53">
        <v>78.9</v>
      </c>
      <c r="BX564" s="53">
        <v>40.78</v>
      </c>
      <c r="CD564" s="53">
        <v>156</v>
      </c>
    </row>
    <row r="565" spans="2:82" ht="12.75">
      <c r="B565" s="1"/>
      <c r="C565" s="2" t="s">
        <v>179</v>
      </c>
      <c r="D565" s="74">
        <v>2005</v>
      </c>
      <c r="E565" s="74" t="s">
        <v>19</v>
      </c>
      <c r="F565" s="53">
        <v>46.48</v>
      </c>
      <c r="G565" s="53">
        <v>49.14</v>
      </c>
      <c r="H565" s="53">
        <v>44.22</v>
      </c>
      <c r="I565" s="53">
        <v>61.7</v>
      </c>
      <c r="J565" s="53">
        <v>55.1</v>
      </c>
      <c r="K565" s="53">
        <v>93.9</v>
      </c>
      <c r="L565" s="53">
        <v>72.4</v>
      </c>
      <c r="O565" s="86">
        <v>1701</v>
      </c>
      <c r="P565" s="86">
        <v>1618</v>
      </c>
      <c r="Q565" s="53">
        <v>360</v>
      </c>
      <c r="R565" s="53">
        <v>353</v>
      </c>
      <c r="X565" s="53">
        <v>78.1</v>
      </c>
      <c r="AB565" s="53">
        <v>65.2</v>
      </c>
      <c r="AC565" s="53">
        <v>49.9</v>
      </c>
      <c r="AD565" s="53">
        <v>24.44</v>
      </c>
      <c r="AE565" s="53">
        <v>30.08</v>
      </c>
      <c r="AF565" s="53">
        <v>23.77</v>
      </c>
      <c r="AL565" s="53">
        <v>175</v>
      </c>
      <c r="AM565" s="53">
        <v>253</v>
      </c>
      <c r="AN565" s="147">
        <v>40.83642261353105</v>
      </c>
      <c r="AO565" s="147">
        <v>42.863762743280816</v>
      </c>
      <c r="AP565" s="147">
        <v>43.44300278035218</v>
      </c>
      <c r="AQ565" s="147">
        <v>35.623262279888785</v>
      </c>
      <c r="AR565" s="147">
        <v>23.748841519925858</v>
      </c>
      <c r="AS565" s="147">
        <v>14.770620945319742</v>
      </c>
      <c r="AT565" s="147">
        <v>16.50834105653383</v>
      </c>
      <c r="AU565" s="54">
        <v>70.03</v>
      </c>
      <c r="AV565" s="54">
        <v>79.55</v>
      </c>
      <c r="AW565" s="54">
        <v>26.35</v>
      </c>
      <c r="AX565" s="54">
        <v>31.5</v>
      </c>
      <c r="BL565" s="53">
        <v>56.09</v>
      </c>
      <c r="BM565" s="53">
        <v>27.81</v>
      </c>
      <c r="BN565" s="53">
        <v>72.1</v>
      </c>
      <c r="BO565" s="53">
        <v>79.3</v>
      </c>
      <c r="BX565" s="53">
        <v>51.45</v>
      </c>
      <c r="CD565" s="53">
        <v>161</v>
      </c>
    </row>
    <row r="566" spans="2:82" ht="12.75">
      <c r="B566" s="1"/>
      <c r="C566" s="2" t="s">
        <v>179</v>
      </c>
      <c r="D566" s="74">
        <v>2005</v>
      </c>
      <c r="E566" s="74" t="s">
        <v>20</v>
      </c>
      <c r="F566" s="53">
        <v>46.43</v>
      </c>
      <c r="G566" s="53">
        <v>47.97</v>
      </c>
      <c r="H566" s="53">
        <v>43.89</v>
      </c>
      <c r="I566" s="53">
        <v>62</v>
      </c>
      <c r="J566" s="53">
        <v>55.6</v>
      </c>
      <c r="K566" s="53">
        <v>97.6</v>
      </c>
      <c r="L566" s="53">
        <v>75.6</v>
      </c>
      <c r="O566" s="86">
        <v>1765</v>
      </c>
      <c r="P566" s="86">
        <v>1678</v>
      </c>
      <c r="Q566" s="53">
        <v>379</v>
      </c>
      <c r="R566" s="53">
        <v>488</v>
      </c>
      <c r="X566" s="53">
        <v>78.1</v>
      </c>
      <c r="AB566" s="53">
        <v>65.2</v>
      </c>
      <c r="AC566" s="53">
        <v>56.1</v>
      </c>
      <c r="AD566" s="53">
        <v>24.35</v>
      </c>
      <c r="AE566" s="53">
        <v>30.08</v>
      </c>
      <c r="AF566" s="53">
        <v>23.75</v>
      </c>
      <c r="AL566" s="53">
        <v>177</v>
      </c>
      <c r="AM566" s="53">
        <v>380</v>
      </c>
      <c r="AN566" s="147">
        <v>41.12604263206673</v>
      </c>
      <c r="AO566" s="147">
        <v>43.153382761816495</v>
      </c>
      <c r="AP566" s="147">
        <v>43.73262279888786</v>
      </c>
      <c r="AQ566" s="147">
        <v>36.20250231696015</v>
      </c>
      <c r="AR566" s="147">
        <v>24.32808155699722</v>
      </c>
      <c r="AS566" s="147">
        <v>15.060240963855422</v>
      </c>
      <c r="AT566" s="147">
        <v>16.79796107506951</v>
      </c>
      <c r="AU566" s="54">
        <v>70.89</v>
      </c>
      <c r="AV566" s="54">
        <v>79.72</v>
      </c>
      <c r="AW566" s="54">
        <v>26.34</v>
      </c>
      <c r="AX566" s="54">
        <v>31.93</v>
      </c>
      <c r="BL566" s="53">
        <v>58.83</v>
      </c>
      <c r="BM566" s="53">
        <v>28.77</v>
      </c>
      <c r="BN566" s="53">
        <v>72.3</v>
      </c>
      <c r="BO566" s="53">
        <v>79.4</v>
      </c>
      <c r="BX566" s="53">
        <v>51.45</v>
      </c>
      <c r="CD566" s="53">
        <v>161</v>
      </c>
    </row>
    <row r="567" spans="2:82" ht="12.75">
      <c r="B567" s="1"/>
      <c r="C567" s="2" t="s">
        <v>179</v>
      </c>
      <c r="D567" s="74">
        <v>2005</v>
      </c>
      <c r="E567" s="74" t="s">
        <v>21</v>
      </c>
      <c r="F567" s="53">
        <v>46.1</v>
      </c>
      <c r="G567" s="53">
        <v>47.64</v>
      </c>
      <c r="H567" s="53">
        <v>43.92</v>
      </c>
      <c r="I567" s="53">
        <v>63.1</v>
      </c>
      <c r="J567" s="53">
        <v>59.5</v>
      </c>
      <c r="K567" s="53">
        <v>97.8</v>
      </c>
      <c r="L567" s="53">
        <v>73.7</v>
      </c>
      <c r="O567" s="86">
        <v>1728</v>
      </c>
      <c r="P567" s="86">
        <v>1679</v>
      </c>
      <c r="Q567" s="53">
        <v>366</v>
      </c>
      <c r="R567" s="53">
        <v>484</v>
      </c>
      <c r="X567" s="53">
        <v>78.4</v>
      </c>
      <c r="AB567" s="53">
        <v>66.6</v>
      </c>
      <c r="AC567" s="53">
        <v>56.5</v>
      </c>
      <c r="AD567" s="53">
        <v>24.45</v>
      </c>
      <c r="AE567" s="53">
        <v>30.03</v>
      </c>
      <c r="AF567" s="53">
        <v>23.89</v>
      </c>
      <c r="AL567" s="53">
        <v>180</v>
      </c>
      <c r="AM567" s="53">
        <v>388</v>
      </c>
      <c r="AN567" s="147">
        <v>43.44300278035218</v>
      </c>
      <c r="AO567" s="147">
        <v>44.02224281742354</v>
      </c>
      <c r="AP567" s="147">
        <v>43.73262279888786</v>
      </c>
      <c r="AQ567" s="147">
        <v>36.20250231696015</v>
      </c>
      <c r="AR567" s="147">
        <v>24.6177015755329</v>
      </c>
      <c r="AS567" s="147">
        <v>15.639481000926784</v>
      </c>
      <c r="AT567" s="147">
        <v>16.79796107506951</v>
      </c>
      <c r="AU567" s="54">
        <v>71.4</v>
      </c>
      <c r="AV567" s="54">
        <v>79.22</v>
      </c>
      <c r="AW567" s="54">
        <v>26.37</v>
      </c>
      <c r="AX567" s="54">
        <v>31.88</v>
      </c>
      <c r="BL567" s="53">
        <v>58.98</v>
      </c>
      <c r="BM567" s="53">
        <v>29.9</v>
      </c>
      <c r="BN567" s="53">
        <v>72.7</v>
      </c>
      <c r="BO567" s="53">
        <v>79.4</v>
      </c>
      <c r="BX567" s="53">
        <v>51.51</v>
      </c>
      <c r="CD567" s="53">
        <v>170</v>
      </c>
    </row>
    <row r="568" spans="2:82" ht="12.75">
      <c r="B568" s="1"/>
      <c r="C568" s="2" t="s">
        <v>179</v>
      </c>
      <c r="D568" s="74">
        <v>2005</v>
      </c>
      <c r="E568" s="74" t="s">
        <v>22</v>
      </c>
      <c r="F568" s="53">
        <v>46.13</v>
      </c>
      <c r="G568" s="53">
        <v>47.16</v>
      </c>
      <c r="H568" s="53">
        <v>43.92</v>
      </c>
      <c r="I568" s="53">
        <v>62.9</v>
      </c>
      <c r="J568" s="53">
        <v>54.9</v>
      </c>
      <c r="K568" s="53">
        <v>98.7</v>
      </c>
      <c r="L568" s="53">
        <v>72.9</v>
      </c>
      <c r="O568" s="86">
        <v>1704</v>
      </c>
      <c r="P568" s="86">
        <v>1656</v>
      </c>
      <c r="Q568" s="53">
        <v>359</v>
      </c>
      <c r="R568" s="53">
        <v>368</v>
      </c>
      <c r="X568" s="53">
        <v>78.4</v>
      </c>
      <c r="AB568" s="53">
        <v>67</v>
      </c>
      <c r="AC568" s="53">
        <v>58.2</v>
      </c>
      <c r="AD568" s="53">
        <v>24.28</v>
      </c>
      <c r="AE568" s="53">
        <v>29.8</v>
      </c>
      <c r="AF568" s="53">
        <v>24.01</v>
      </c>
      <c r="AL568" s="53">
        <v>180</v>
      </c>
      <c r="AM568" s="53">
        <v>275</v>
      </c>
      <c r="AN568" s="147">
        <v>43.73262279888786</v>
      </c>
      <c r="AO568" s="147">
        <v>44.02224281742354</v>
      </c>
      <c r="AP568" s="147">
        <v>44.02224281742354</v>
      </c>
      <c r="AQ568" s="147">
        <v>35.333642261353106</v>
      </c>
      <c r="AR568" s="147">
        <v>24.907321594068584</v>
      </c>
      <c r="AS568" s="147">
        <v>15.639481000926784</v>
      </c>
      <c r="AT568" s="147">
        <v>16.50834105653383</v>
      </c>
      <c r="AU568" s="54">
        <v>71.59</v>
      </c>
      <c r="AV568" s="54">
        <v>79.72</v>
      </c>
      <c r="AW568" s="54">
        <v>26.34</v>
      </c>
      <c r="AX568" s="54">
        <v>31.86</v>
      </c>
      <c r="BL568" s="53">
        <v>57.84</v>
      </c>
      <c r="BM568" s="53">
        <v>30.12</v>
      </c>
      <c r="BN568" s="53">
        <v>72.7</v>
      </c>
      <c r="BO568" s="53">
        <v>79.4</v>
      </c>
      <c r="BX568" s="53">
        <v>51.38</v>
      </c>
      <c r="CD568" s="53">
        <v>170</v>
      </c>
    </row>
    <row r="569" spans="2:82" ht="12.75">
      <c r="B569" s="1"/>
      <c r="C569" s="2" t="s">
        <v>179</v>
      </c>
      <c r="D569" s="74">
        <v>2005</v>
      </c>
      <c r="E569" s="74" t="s">
        <v>23</v>
      </c>
      <c r="F569" s="53">
        <v>46.09</v>
      </c>
      <c r="G569" s="53">
        <v>48.14</v>
      </c>
      <c r="H569" s="53">
        <v>44.01</v>
      </c>
      <c r="I569" s="53">
        <v>63.2</v>
      </c>
      <c r="J569" s="53">
        <v>58.8</v>
      </c>
      <c r="K569" s="53">
        <v>92.5</v>
      </c>
      <c r="L569" s="53">
        <v>74.4</v>
      </c>
      <c r="O569" s="86">
        <v>1819</v>
      </c>
      <c r="P569" s="86">
        <v>1700</v>
      </c>
      <c r="Q569" s="53">
        <v>365</v>
      </c>
      <c r="R569" s="53">
        <v>381</v>
      </c>
      <c r="X569" s="53">
        <v>78.4</v>
      </c>
      <c r="AB569" s="53">
        <v>67</v>
      </c>
      <c r="AC569" s="53">
        <v>57.7</v>
      </c>
      <c r="AD569" s="53">
        <v>24.51</v>
      </c>
      <c r="AE569" s="53">
        <v>30.16</v>
      </c>
      <c r="AF569" s="53">
        <v>24.15</v>
      </c>
      <c r="AL569" s="53">
        <v>180</v>
      </c>
      <c r="AM569" s="53">
        <v>295</v>
      </c>
      <c r="AN569" s="147">
        <v>44.311862835959225</v>
      </c>
      <c r="AO569" s="147">
        <v>44.311862835959225</v>
      </c>
      <c r="AP569" s="147">
        <v>44.02224281742354</v>
      </c>
      <c r="AQ569" s="147">
        <v>34.75440222428174</v>
      </c>
      <c r="AR569" s="147">
        <v>24.6177015755329</v>
      </c>
      <c r="AS569" s="147">
        <v>15.639481000926784</v>
      </c>
      <c r="AT569" s="147">
        <v>16.218721037998147</v>
      </c>
      <c r="AU569" s="54">
        <v>72.13</v>
      </c>
      <c r="AV569" s="54">
        <v>79.72</v>
      </c>
      <c r="AW569" s="54">
        <v>26.57</v>
      </c>
      <c r="AX569" s="54">
        <v>31.62</v>
      </c>
      <c r="BL569" s="53">
        <v>58.48</v>
      </c>
      <c r="BM569" s="53">
        <v>30.61</v>
      </c>
      <c r="BN569" s="53">
        <v>73</v>
      </c>
      <c r="BO569" s="53">
        <v>79.7</v>
      </c>
      <c r="BX569" s="53">
        <v>51.38</v>
      </c>
      <c r="CD569" s="53">
        <v>170</v>
      </c>
    </row>
    <row r="570" spans="2:82" ht="12.75">
      <c r="B570" s="1"/>
      <c r="D570" s="74">
        <v>2006</v>
      </c>
      <c r="E570" s="74" t="s">
        <v>12</v>
      </c>
      <c r="F570" s="53">
        <v>46.38</v>
      </c>
      <c r="G570" s="53">
        <v>47.96</v>
      </c>
      <c r="H570" s="53">
        <v>43.78</v>
      </c>
      <c r="I570" s="53">
        <v>65.2</v>
      </c>
      <c r="J570" s="53">
        <v>62.3</v>
      </c>
      <c r="K570" s="53">
        <v>92.3</v>
      </c>
      <c r="L570" s="53">
        <v>67.5</v>
      </c>
      <c r="O570" s="86">
        <v>1664</v>
      </c>
      <c r="P570" s="86">
        <v>1677</v>
      </c>
      <c r="Q570" s="53">
        <v>382</v>
      </c>
      <c r="R570" s="53">
        <v>389</v>
      </c>
      <c r="X570" s="53">
        <v>78.4</v>
      </c>
      <c r="AB570" s="53">
        <v>66.6</v>
      </c>
      <c r="AC570" s="53">
        <v>59.4</v>
      </c>
      <c r="AD570" s="53">
        <v>23.98</v>
      </c>
      <c r="AE570" s="53">
        <v>30.46</v>
      </c>
      <c r="AF570" s="53">
        <v>24.04</v>
      </c>
      <c r="AL570" s="53">
        <v>181</v>
      </c>
      <c r="AM570" s="53">
        <v>304</v>
      </c>
      <c r="AN570" s="147">
        <v>46.33920296570899</v>
      </c>
      <c r="AO570" s="147">
        <v>46.62882298424467</v>
      </c>
      <c r="AP570" s="147">
        <v>46.33920296570899</v>
      </c>
      <c r="AQ570" s="147">
        <v>40.54680259499537</v>
      </c>
      <c r="AR570" s="147">
        <v>24.03846153846154</v>
      </c>
      <c r="AS570" s="147">
        <v>14.48100092678406</v>
      </c>
      <c r="AT570" s="147">
        <v>16.218721037998147</v>
      </c>
      <c r="AU570" s="54">
        <v>72.61</v>
      </c>
      <c r="AV570" s="54">
        <v>79.9</v>
      </c>
      <c r="AW570" s="54">
        <v>26.75</v>
      </c>
      <c r="AX570" s="54">
        <v>32.09</v>
      </c>
      <c r="BC570" s="53">
        <v>38.02</v>
      </c>
      <c r="BD570" s="53">
        <v>59.75</v>
      </c>
      <c r="BE570" s="53">
        <v>21.96</v>
      </c>
      <c r="BL570" s="53">
        <v>56.45</v>
      </c>
      <c r="BM570" s="53">
        <v>27.64</v>
      </c>
      <c r="BN570" s="53">
        <v>73.8</v>
      </c>
      <c r="BO570" s="53">
        <v>80</v>
      </c>
      <c r="BU570" s="53">
        <v>409</v>
      </c>
      <c r="BV570" s="53">
        <v>409</v>
      </c>
      <c r="BW570" s="53">
        <v>236</v>
      </c>
      <c r="BX570" s="53">
        <v>52.98</v>
      </c>
      <c r="CD570" s="53">
        <v>177.8</v>
      </c>
    </row>
    <row r="571" spans="2:82" ht="12.75">
      <c r="B571" s="1"/>
      <c r="D571" s="74">
        <v>2006</v>
      </c>
      <c r="E571" s="74" t="s">
        <v>13</v>
      </c>
      <c r="F571" s="53">
        <v>46.15</v>
      </c>
      <c r="G571" s="53">
        <v>48.47</v>
      </c>
      <c r="H571" s="53">
        <v>43.93</v>
      </c>
      <c r="I571" s="53">
        <v>64.6</v>
      </c>
      <c r="J571" s="53">
        <v>61.6</v>
      </c>
      <c r="K571" s="53">
        <v>96.1</v>
      </c>
      <c r="L571" s="53">
        <v>74.1</v>
      </c>
      <c r="O571" s="86">
        <v>1756</v>
      </c>
      <c r="P571" s="86">
        <v>1664</v>
      </c>
      <c r="Q571" s="53">
        <v>379</v>
      </c>
      <c r="R571" s="53">
        <v>372</v>
      </c>
      <c r="X571" s="53">
        <v>78.4</v>
      </c>
      <c r="AB571" s="53">
        <v>68.3</v>
      </c>
      <c r="AC571" s="53">
        <v>60.1</v>
      </c>
      <c r="AD571" s="53">
        <v>24.34</v>
      </c>
      <c r="AE571" s="53">
        <v>30.61</v>
      </c>
      <c r="AF571" s="53">
        <v>24.22</v>
      </c>
      <c r="AL571" s="53">
        <v>220</v>
      </c>
      <c r="AM571" s="53">
        <v>270</v>
      </c>
      <c r="AN571" s="147">
        <v>46.04958294717331</v>
      </c>
      <c r="AO571" s="147">
        <v>46.62882298424467</v>
      </c>
      <c r="AP571" s="147">
        <v>45.47034291010195</v>
      </c>
      <c r="AQ571" s="147">
        <v>40.54680259499537</v>
      </c>
      <c r="AR571" s="147">
        <v>24.03846153846154</v>
      </c>
      <c r="AS571" s="147">
        <v>14.48100092678406</v>
      </c>
      <c r="AT571" s="147">
        <v>15.929101019462466</v>
      </c>
      <c r="AU571" s="54">
        <v>73</v>
      </c>
      <c r="AV571" s="54">
        <v>79.9</v>
      </c>
      <c r="AW571" s="54">
        <v>26.74</v>
      </c>
      <c r="AX571" s="54">
        <v>32.23</v>
      </c>
      <c r="BC571" s="53">
        <v>40.16</v>
      </c>
      <c r="BD571" s="53">
        <v>61.98</v>
      </c>
      <c r="BE571" s="53">
        <v>21.51</v>
      </c>
      <c r="BL571" s="53">
        <v>58.64</v>
      </c>
      <c r="BM571" s="53">
        <v>28.28</v>
      </c>
      <c r="BN571" s="53">
        <v>74.5</v>
      </c>
      <c r="BO571" s="53">
        <v>80.2</v>
      </c>
      <c r="BU571" s="53">
        <v>406</v>
      </c>
      <c r="BV571" s="53">
        <v>412</v>
      </c>
      <c r="BW571" s="53">
        <v>232</v>
      </c>
      <c r="BX571" s="53">
        <v>52.85</v>
      </c>
      <c r="CD571" s="53">
        <v>180.8</v>
      </c>
    </row>
    <row r="572" spans="2:82" ht="12.75">
      <c r="B572" s="1"/>
      <c r="D572" s="74">
        <v>2006</v>
      </c>
      <c r="E572" s="74" t="s">
        <v>14</v>
      </c>
      <c r="F572" s="53">
        <v>46.14</v>
      </c>
      <c r="G572" s="53">
        <v>48.14</v>
      </c>
      <c r="H572" s="53">
        <v>43.73</v>
      </c>
      <c r="I572" s="53">
        <v>65.3</v>
      </c>
      <c r="J572" s="53">
        <v>63.1</v>
      </c>
      <c r="K572" s="53">
        <v>104</v>
      </c>
      <c r="L572" s="53">
        <v>76.9</v>
      </c>
      <c r="O572" s="86">
        <v>1813</v>
      </c>
      <c r="P572" s="86">
        <v>1695</v>
      </c>
      <c r="Q572" s="53">
        <v>369</v>
      </c>
      <c r="R572" s="53">
        <v>369</v>
      </c>
      <c r="X572" s="53">
        <v>78.4</v>
      </c>
      <c r="AB572" s="53">
        <v>69.3</v>
      </c>
      <c r="AC572" s="53">
        <v>60.1</v>
      </c>
      <c r="AD572" s="53">
        <v>24.33</v>
      </c>
      <c r="AE572" s="53">
        <v>30.25</v>
      </c>
      <c r="AF572" s="53">
        <v>24.16</v>
      </c>
      <c r="AL572" s="53">
        <v>233</v>
      </c>
      <c r="AM572" s="53">
        <v>275</v>
      </c>
      <c r="AN572" s="147">
        <v>45.75996292863763</v>
      </c>
      <c r="AO572" s="147">
        <v>46.33920296570899</v>
      </c>
      <c r="AP572" s="147">
        <v>44.02224281742354</v>
      </c>
      <c r="AQ572" s="147">
        <v>41.12604263206673</v>
      </c>
      <c r="AR572" s="147">
        <v>24.03846153846154</v>
      </c>
      <c r="AS572" s="147">
        <v>14.770620945319742</v>
      </c>
      <c r="AT572" s="147">
        <v>15.929101019462466</v>
      </c>
      <c r="AU572" s="54">
        <v>73.67</v>
      </c>
      <c r="AV572" s="54">
        <v>80.34</v>
      </c>
      <c r="AW572" s="54">
        <v>26.95</v>
      </c>
      <c r="AX572" s="54">
        <v>32.3</v>
      </c>
      <c r="BC572" s="53">
        <v>42.63</v>
      </c>
      <c r="BD572" s="53">
        <v>60.06</v>
      </c>
      <c r="BE572" s="53">
        <v>23.12</v>
      </c>
      <c r="BL572" s="53">
        <v>56.7</v>
      </c>
      <c r="BM572" s="53">
        <v>28.94</v>
      </c>
      <c r="BN572" s="53">
        <v>76.4</v>
      </c>
      <c r="BO572" s="53">
        <v>80.9</v>
      </c>
      <c r="BU572" s="53">
        <v>404</v>
      </c>
      <c r="BV572" s="53">
        <v>409</v>
      </c>
      <c r="BW572" s="53">
        <v>224</v>
      </c>
      <c r="BX572" s="53">
        <v>52.92</v>
      </c>
      <c r="CD572" s="53">
        <v>184.1</v>
      </c>
    </row>
    <row r="573" spans="2:82" ht="12.75">
      <c r="B573" s="1"/>
      <c r="D573" s="74">
        <v>2006</v>
      </c>
      <c r="E573" s="74" t="s">
        <v>15</v>
      </c>
      <c r="F573" s="53">
        <v>46.25</v>
      </c>
      <c r="G573" s="53">
        <v>47.65</v>
      </c>
      <c r="H573" s="53">
        <v>43.02</v>
      </c>
      <c r="I573" s="53">
        <v>66.3</v>
      </c>
      <c r="J573" s="53">
        <v>60.8</v>
      </c>
      <c r="K573" s="53">
        <v>101.6</v>
      </c>
      <c r="L573" s="53">
        <v>72.9</v>
      </c>
      <c r="O573" s="86">
        <v>1731</v>
      </c>
      <c r="P573" s="86">
        <v>1692</v>
      </c>
      <c r="Q573" s="53">
        <v>367</v>
      </c>
      <c r="R573" s="53">
        <v>357</v>
      </c>
      <c r="X573" s="53">
        <v>78.8</v>
      </c>
      <c r="AB573" s="53">
        <v>69</v>
      </c>
      <c r="AC573" s="53">
        <v>59.9</v>
      </c>
      <c r="AD573" s="53">
        <v>24.32</v>
      </c>
      <c r="AE573" s="53">
        <v>30.02</v>
      </c>
      <c r="AF573" s="53">
        <v>24.07</v>
      </c>
      <c r="AL573" s="53">
        <v>270</v>
      </c>
      <c r="AM573" s="53">
        <v>258</v>
      </c>
      <c r="AN573" s="147">
        <v>45.18072289156627</v>
      </c>
      <c r="AO573" s="147">
        <v>46.33920296570899</v>
      </c>
      <c r="AP573" s="147">
        <v>39.38832252085264</v>
      </c>
      <c r="AQ573" s="147">
        <v>41.12604263206673</v>
      </c>
      <c r="AR573" s="147">
        <v>20.563021316033364</v>
      </c>
      <c r="AS573" s="147">
        <v>14.770620945319742</v>
      </c>
      <c r="AT573" s="147">
        <v>15.639481000926784</v>
      </c>
      <c r="AU573" s="54">
        <v>74.78</v>
      </c>
      <c r="AV573" s="54">
        <v>80.34</v>
      </c>
      <c r="AW573" s="54">
        <v>27.29</v>
      </c>
      <c r="AX573" s="54">
        <v>32.64</v>
      </c>
      <c r="BC573" s="53">
        <v>44.92</v>
      </c>
      <c r="BD573" s="53">
        <v>59.57</v>
      </c>
      <c r="BE573" s="53">
        <v>20.28</v>
      </c>
      <c r="BL573" s="53">
        <v>59.49</v>
      </c>
      <c r="BM573" s="53" t="s">
        <v>159</v>
      </c>
      <c r="BN573" s="53">
        <v>77.9</v>
      </c>
      <c r="BO573" s="53">
        <v>82.3</v>
      </c>
      <c r="BU573" s="53">
        <v>401</v>
      </c>
      <c r="BV573" s="53">
        <v>405</v>
      </c>
      <c r="BW573" s="53">
        <v>226</v>
      </c>
      <c r="BX573" s="53">
        <v>53.05</v>
      </c>
      <c r="CD573" s="53">
        <v>188.1</v>
      </c>
    </row>
    <row r="574" spans="2:82" ht="12.75">
      <c r="B574" s="1"/>
      <c r="D574" s="74">
        <v>2006</v>
      </c>
      <c r="E574" s="74" t="s">
        <v>16</v>
      </c>
      <c r="F574" s="53">
        <v>46.27</v>
      </c>
      <c r="G574" s="53">
        <v>47.41</v>
      </c>
      <c r="H574" s="53">
        <v>42.9</v>
      </c>
      <c r="I574" s="53">
        <v>66.1</v>
      </c>
      <c r="J574" s="53">
        <v>59.9</v>
      </c>
      <c r="K574" s="53">
        <v>99.8</v>
      </c>
      <c r="L574" s="53">
        <v>69.5</v>
      </c>
      <c r="O574" s="86">
        <v>1762</v>
      </c>
      <c r="P574" s="86">
        <v>1737</v>
      </c>
      <c r="Q574" s="53">
        <v>354</v>
      </c>
      <c r="R574" s="53">
        <v>326</v>
      </c>
      <c r="X574" s="53">
        <v>78.8</v>
      </c>
      <c r="AB574" s="53">
        <v>68.3</v>
      </c>
      <c r="AC574" s="53">
        <v>59.1</v>
      </c>
      <c r="AD574" s="53">
        <v>24.55</v>
      </c>
      <c r="AE574" s="53">
        <v>29.59</v>
      </c>
      <c r="AF574" s="53">
        <v>24.34</v>
      </c>
      <c r="AL574" s="53">
        <v>311</v>
      </c>
      <c r="AM574" s="53">
        <v>237</v>
      </c>
      <c r="AN574" s="147">
        <v>44.89110287303058</v>
      </c>
      <c r="AO574" s="147">
        <v>45.18072289156627</v>
      </c>
      <c r="AP574" s="147">
        <v>38.519462465245596</v>
      </c>
      <c r="AQ574" s="147">
        <v>39.967562557924005</v>
      </c>
      <c r="AR574" s="147">
        <v>19.69416126042632</v>
      </c>
      <c r="AS574" s="147">
        <v>15.060240963855422</v>
      </c>
      <c r="AT574" s="147">
        <v>15.349860982391103</v>
      </c>
      <c r="AU574" s="54">
        <v>75.31</v>
      </c>
      <c r="AV574" s="54">
        <v>80.34</v>
      </c>
      <c r="AW574" s="54">
        <v>27.29</v>
      </c>
      <c r="AX574" s="54">
        <v>32.81</v>
      </c>
      <c r="BC574" s="53">
        <v>44.99</v>
      </c>
      <c r="BD574" s="53">
        <v>59.62</v>
      </c>
      <c r="BE574" s="53">
        <v>18.64</v>
      </c>
      <c r="BL574" s="53">
        <v>58.84</v>
      </c>
      <c r="BM574" s="53">
        <v>28.93</v>
      </c>
      <c r="BN574" s="53">
        <v>81.4</v>
      </c>
      <c r="BO574" s="53">
        <v>84.9</v>
      </c>
      <c r="BU574" s="53">
        <v>394</v>
      </c>
      <c r="BV574" s="53">
        <v>406</v>
      </c>
      <c r="BW574" s="53">
        <v>225</v>
      </c>
      <c r="BX574" s="53">
        <v>52.79</v>
      </c>
      <c r="CD574" s="53">
        <v>189.4</v>
      </c>
    </row>
    <row r="575" spans="2:82" ht="12.75">
      <c r="B575" s="1"/>
      <c r="D575" s="74">
        <v>2006</v>
      </c>
      <c r="E575" s="74" t="s">
        <v>17</v>
      </c>
      <c r="F575" s="53">
        <v>49.2</v>
      </c>
      <c r="G575" s="53">
        <v>48.14</v>
      </c>
      <c r="H575" s="53">
        <v>43.25</v>
      </c>
      <c r="I575" s="53">
        <v>66.8</v>
      </c>
      <c r="J575" s="53">
        <v>59.8</v>
      </c>
      <c r="K575" s="53">
        <v>97</v>
      </c>
      <c r="L575" s="53">
        <v>70.2</v>
      </c>
      <c r="O575" s="86">
        <v>1822</v>
      </c>
      <c r="P575" s="86">
        <v>1750</v>
      </c>
      <c r="Q575" s="53">
        <v>326</v>
      </c>
      <c r="R575" s="53">
        <v>320</v>
      </c>
      <c r="X575" s="53">
        <v>78.8</v>
      </c>
      <c r="AB575" s="53">
        <v>69.1</v>
      </c>
      <c r="AC575" s="53">
        <v>58.4</v>
      </c>
      <c r="AD575" s="53">
        <v>24.49</v>
      </c>
      <c r="AE575" s="53">
        <v>29.96</v>
      </c>
      <c r="AF575" s="53">
        <v>24.55</v>
      </c>
      <c r="AL575" s="53">
        <v>323</v>
      </c>
      <c r="AM575" s="53">
        <v>222</v>
      </c>
      <c r="AN575" s="147">
        <v>46.33920296570899</v>
      </c>
      <c r="AO575" s="147">
        <v>45.75996292863763</v>
      </c>
      <c r="AP575" s="147">
        <v>39.677942539388326</v>
      </c>
      <c r="AQ575" s="147">
        <v>40.83642261353105</v>
      </c>
      <c r="AR575" s="147">
        <v>19.983781278962002</v>
      </c>
      <c r="AS575" s="147">
        <v>15.349860982391103</v>
      </c>
      <c r="AT575" s="147">
        <v>16.218721037998147</v>
      </c>
      <c r="AU575" s="54">
        <v>75.68</v>
      </c>
      <c r="AV575" s="54">
        <v>80.34</v>
      </c>
      <c r="AW575" s="54">
        <v>26.91</v>
      </c>
      <c r="AX575" s="54">
        <v>33.07</v>
      </c>
      <c r="BC575" s="53">
        <v>46.06</v>
      </c>
      <c r="BD575" s="53">
        <v>57.92</v>
      </c>
      <c r="BE575" s="53">
        <v>19.26</v>
      </c>
      <c r="BL575" s="53">
        <v>57.84</v>
      </c>
      <c r="BM575" s="53">
        <v>26.22</v>
      </c>
      <c r="BN575" s="53">
        <v>86.7</v>
      </c>
      <c r="BO575" s="53">
        <v>87.2</v>
      </c>
      <c r="BU575" s="53">
        <v>379</v>
      </c>
      <c r="BV575" s="53">
        <v>412</v>
      </c>
      <c r="BW575" s="53">
        <v>227</v>
      </c>
      <c r="BX575" s="53">
        <v>52.54</v>
      </c>
      <c r="CD575" s="53">
        <v>200.3</v>
      </c>
    </row>
    <row r="576" spans="2:82" ht="12.75">
      <c r="B576" s="1"/>
      <c r="D576" s="74">
        <v>2006</v>
      </c>
      <c r="E576" s="74" t="s">
        <v>18</v>
      </c>
      <c r="F576" s="53">
        <v>46.22</v>
      </c>
      <c r="G576" s="53">
        <v>48.97</v>
      </c>
      <c r="H576" s="53">
        <v>44.07</v>
      </c>
      <c r="I576" s="53">
        <v>67.1</v>
      </c>
      <c r="J576" s="53">
        <v>59.9</v>
      </c>
      <c r="K576" s="53">
        <v>89.3</v>
      </c>
      <c r="L576" s="53">
        <v>72.1</v>
      </c>
      <c r="O576" s="86">
        <v>1846</v>
      </c>
      <c r="P576" s="86">
        <v>1739</v>
      </c>
      <c r="Q576" s="53">
        <v>313</v>
      </c>
      <c r="R576" s="53">
        <v>293</v>
      </c>
      <c r="X576" s="53">
        <v>79</v>
      </c>
      <c r="AB576" s="53">
        <v>70.5</v>
      </c>
      <c r="AC576" s="53">
        <v>58.8</v>
      </c>
      <c r="AD576" s="53">
        <v>24.62</v>
      </c>
      <c r="AE576" s="53">
        <v>30.92</v>
      </c>
      <c r="AF576" s="53">
        <v>24.47</v>
      </c>
      <c r="AL576" s="53">
        <v>325</v>
      </c>
      <c r="AM576" s="53">
        <v>186</v>
      </c>
      <c r="AN576" s="147">
        <v>46.04958294717331</v>
      </c>
      <c r="AO576" s="147">
        <v>46.62882298424467</v>
      </c>
      <c r="AP576" s="147">
        <v>39.967562557924005</v>
      </c>
      <c r="AQ576" s="147">
        <v>39.38832252085264</v>
      </c>
      <c r="AR576" s="147">
        <v>19.40454124189064</v>
      </c>
      <c r="AS576" s="147">
        <v>15.349860982391103</v>
      </c>
      <c r="AT576" s="147">
        <v>16.218721037998147</v>
      </c>
      <c r="AU576" s="54">
        <v>77.13</v>
      </c>
      <c r="AV576" s="54">
        <v>80.34</v>
      </c>
      <c r="AW576" s="54">
        <v>27.88</v>
      </c>
      <c r="AX576" s="54"/>
      <c r="BC576" s="53">
        <v>44.6</v>
      </c>
      <c r="BD576" s="53">
        <v>54.41</v>
      </c>
      <c r="BE576" s="53">
        <v>18.95</v>
      </c>
      <c r="BL576" s="53">
        <v>55.74</v>
      </c>
      <c r="BM576" s="53">
        <v>27.73</v>
      </c>
      <c r="BN576" s="53">
        <v>88.9</v>
      </c>
      <c r="BO576" s="53">
        <v>89.9</v>
      </c>
      <c r="BU576" s="53">
        <v>382</v>
      </c>
      <c r="BV576" s="53">
        <v>417</v>
      </c>
      <c r="BW576" s="53">
        <v>229</v>
      </c>
      <c r="BX576" s="53">
        <v>56.95</v>
      </c>
      <c r="CD576" s="53">
        <v>220</v>
      </c>
    </row>
    <row r="577" spans="2:82" ht="12.75">
      <c r="B577" s="1"/>
      <c r="D577" s="74">
        <v>2006</v>
      </c>
      <c r="E577" s="74" t="s">
        <v>19</v>
      </c>
      <c r="F577" s="53">
        <v>48.12</v>
      </c>
      <c r="G577" s="53">
        <v>49.13</v>
      </c>
      <c r="H577" s="53">
        <v>45.75</v>
      </c>
      <c r="I577" s="53">
        <v>66.8</v>
      </c>
      <c r="J577" s="53">
        <v>59.5</v>
      </c>
      <c r="K577" s="53">
        <v>88.7</v>
      </c>
      <c r="L577" s="53">
        <v>69.5</v>
      </c>
      <c r="O577" s="86">
        <v>1823</v>
      </c>
      <c r="P577" s="86">
        <v>1750</v>
      </c>
      <c r="Q577" s="53">
        <v>296</v>
      </c>
      <c r="R577" s="53">
        <v>291</v>
      </c>
      <c r="X577" s="53">
        <v>79</v>
      </c>
      <c r="AB577" s="53">
        <v>70.7</v>
      </c>
      <c r="AC577" s="53">
        <v>62.3</v>
      </c>
      <c r="AD577" s="53">
        <v>24.9</v>
      </c>
      <c r="AE577" s="53">
        <v>31.1</v>
      </c>
      <c r="AF577" s="53">
        <v>24.83</v>
      </c>
      <c r="AL577" s="53">
        <v>324</v>
      </c>
      <c r="AM577" s="53">
        <v>157</v>
      </c>
      <c r="AN577" s="147">
        <v>46.33920296570899</v>
      </c>
      <c r="AO577" s="147">
        <v>46.91844300278036</v>
      </c>
      <c r="AP577" s="147">
        <v>41.99490268767377</v>
      </c>
      <c r="AQ577" s="147">
        <v>39.38832252085264</v>
      </c>
      <c r="AR577" s="147">
        <v>20.563021316033364</v>
      </c>
      <c r="AS577" s="147">
        <v>15.929101019462466</v>
      </c>
      <c r="AT577" s="147">
        <v>16.50834105653383</v>
      </c>
      <c r="AU577" s="54">
        <v>78.28</v>
      </c>
      <c r="AV577" s="54">
        <v>80.34</v>
      </c>
      <c r="AW577" s="54">
        <v>27.89</v>
      </c>
      <c r="AX577" s="54">
        <v>35.09</v>
      </c>
      <c r="BC577" s="53">
        <v>45.69</v>
      </c>
      <c r="BD577" s="53">
        <v>52.22</v>
      </c>
      <c r="BE577" s="53">
        <v>25.88</v>
      </c>
      <c r="BL577" s="53">
        <v>59.77</v>
      </c>
      <c r="BM577" s="53">
        <v>27.67</v>
      </c>
      <c r="BN577" s="53">
        <v>94.3</v>
      </c>
      <c r="BO577" s="53">
        <v>92.4</v>
      </c>
      <c r="BU577" s="53">
        <v>373</v>
      </c>
      <c r="BV577" s="53">
        <v>422</v>
      </c>
      <c r="BW577" s="53">
        <v>226</v>
      </c>
      <c r="BX577" s="53">
        <v>55.92</v>
      </c>
      <c r="CD577" s="53">
        <v>228.3</v>
      </c>
    </row>
    <row r="578" spans="2:82" ht="12.75">
      <c r="B578" s="1"/>
      <c r="D578" s="74">
        <v>2006</v>
      </c>
      <c r="E578" s="74" t="s">
        <v>20</v>
      </c>
      <c r="F578" s="53">
        <v>49.01</v>
      </c>
      <c r="G578" s="53">
        <v>50.64</v>
      </c>
      <c r="H578" s="53">
        <v>45.27</v>
      </c>
      <c r="I578" s="53">
        <v>67.6</v>
      </c>
      <c r="J578" s="53">
        <v>62.3</v>
      </c>
      <c r="K578" s="53">
        <v>98</v>
      </c>
      <c r="L578" s="53">
        <v>68.5</v>
      </c>
      <c r="O578" s="86">
        <v>1912</v>
      </c>
      <c r="P578" s="86">
        <v>1808</v>
      </c>
      <c r="Q578" s="53">
        <v>292</v>
      </c>
      <c r="R578" s="53">
        <v>271</v>
      </c>
      <c r="X578" s="53">
        <v>79</v>
      </c>
      <c r="AB578" s="53">
        <v>71.9</v>
      </c>
      <c r="AC578" s="53">
        <v>62.6</v>
      </c>
      <c r="AD578" s="53">
        <v>25.2</v>
      </c>
      <c r="AE578" s="53">
        <v>31.27</v>
      </c>
      <c r="AF578" s="53">
        <v>25.33</v>
      </c>
      <c r="AL578" s="53">
        <v>314</v>
      </c>
      <c r="AM578" s="53">
        <v>173</v>
      </c>
      <c r="AN578" s="147">
        <v>46.33920296570899</v>
      </c>
      <c r="AO578" s="147">
        <v>47.787303058387394</v>
      </c>
      <c r="AP578" s="147">
        <v>42.863762743280816</v>
      </c>
      <c r="AQ578" s="147">
        <v>40.54680259499537</v>
      </c>
      <c r="AR578" s="147">
        <v>20.852641334569046</v>
      </c>
      <c r="AS578" s="147">
        <v>17.08758109360519</v>
      </c>
      <c r="AT578" s="147">
        <v>17.956441149212235</v>
      </c>
      <c r="AU578" s="54">
        <v>79.83</v>
      </c>
      <c r="AV578" s="54">
        <v>80.34</v>
      </c>
      <c r="AW578" s="54">
        <v>27.89</v>
      </c>
      <c r="AX578" s="54">
        <v>34.98</v>
      </c>
      <c r="BC578" s="53">
        <v>46.78</v>
      </c>
      <c r="BD578" s="53">
        <v>62.83</v>
      </c>
      <c r="BE578" s="53">
        <v>31.15</v>
      </c>
      <c r="BL578" s="53">
        <v>57.46</v>
      </c>
      <c r="BM578" s="53">
        <v>26.62</v>
      </c>
      <c r="BN578" s="53">
        <v>95.4</v>
      </c>
      <c r="BO578" s="53">
        <v>94.2</v>
      </c>
      <c r="BU578" s="53">
        <v>398</v>
      </c>
      <c r="BV578" s="53">
        <v>423</v>
      </c>
      <c r="BW578" s="53">
        <v>228</v>
      </c>
      <c r="BX578" s="53">
        <v>56.56</v>
      </c>
      <c r="CD578" s="53">
        <v>243.86</v>
      </c>
    </row>
    <row r="579" spans="2:82" ht="12.75">
      <c r="B579" s="1"/>
      <c r="D579" s="74">
        <v>2006</v>
      </c>
      <c r="E579" s="74" t="s">
        <v>21</v>
      </c>
      <c r="F579" s="53">
        <v>50.69</v>
      </c>
      <c r="G579" s="53">
        <v>52.13</v>
      </c>
      <c r="H579" s="53">
        <v>45.97</v>
      </c>
      <c r="I579" s="53">
        <v>70.4</v>
      </c>
      <c r="J579" s="53">
        <v>63.1</v>
      </c>
      <c r="K579" s="53">
        <v>101.2</v>
      </c>
      <c r="L579" s="53">
        <v>70.4</v>
      </c>
      <c r="O579" s="86">
        <v>1901</v>
      </c>
      <c r="P579" s="86">
        <v>1856</v>
      </c>
      <c r="Q579" s="53">
        <v>278</v>
      </c>
      <c r="R579" s="53">
        <v>260</v>
      </c>
      <c r="X579" s="53">
        <v>79.7</v>
      </c>
      <c r="AB579" s="53">
        <v>73</v>
      </c>
      <c r="AC579" s="53">
        <v>66.3</v>
      </c>
      <c r="AD579" s="53">
        <v>25.54</v>
      </c>
      <c r="AE579" s="53">
        <v>31.24</v>
      </c>
      <c r="AF579" s="53">
        <v>25.56</v>
      </c>
      <c r="AL579" s="53">
        <v>257</v>
      </c>
      <c r="AM579" s="53">
        <v>158</v>
      </c>
      <c r="AN579" s="147">
        <v>48.945783132530124</v>
      </c>
      <c r="AO579" s="147">
        <v>48.36654309545876</v>
      </c>
      <c r="AP579" s="147">
        <v>44.02224281742354</v>
      </c>
      <c r="AQ579" s="147">
        <v>40.83642261353105</v>
      </c>
      <c r="AR579" s="147">
        <v>22.300741427247452</v>
      </c>
      <c r="AS579" s="147">
        <v>20.563021316033364</v>
      </c>
      <c r="AT579" s="147">
        <v>22.01112140871177</v>
      </c>
      <c r="AU579" s="54">
        <v>81.94</v>
      </c>
      <c r="AV579" s="54">
        <v>77.42</v>
      </c>
      <c r="AW579" s="54">
        <v>28.4</v>
      </c>
      <c r="AX579" s="54">
        <v>35.74</v>
      </c>
      <c r="BC579" s="53">
        <v>48.3</v>
      </c>
      <c r="BD579" s="53">
        <v>63.21</v>
      </c>
      <c r="BE579" s="53">
        <v>34.2</v>
      </c>
      <c r="BL579" s="53">
        <v>54.03</v>
      </c>
      <c r="BM579" s="53">
        <v>27.3</v>
      </c>
      <c r="BN579" s="53">
        <v>98.2</v>
      </c>
      <c r="BO579" s="53">
        <v>99</v>
      </c>
      <c r="BU579" s="53">
        <v>404</v>
      </c>
      <c r="BV579" s="53">
        <v>419</v>
      </c>
      <c r="BW579" s="53">
        <v>222</v>
      </c>
      <c r="BX579" s="53">
        <v>56.37</v>
      </c>
      <c r="CD579" s="53">
        <v>264.55</v>
      </c>
    </row>
    <row r="580" spans="2:82" ht="12.75">
      <c r="B580" s="1"/>
      <c r="D580" s="74">
        <v>2006</v>
      </c>
      <c r="E580" s="74" t="s">
        <v>22</v>
      </c>
      <c r="F580" s="53">
        <v>51.53</v>
      </c>
      <c r="G580" s="53">
        <v>52.04</v>
      </c>
      <c r="H580" s="53">
        <v>46.04</v>
      </c>
      <c r="I580" s="53">
        <v>74</v>
      </c>
      <c r="J580" s="53">
        <v>64.8</v>
      </c>
      <c r="K580" s="53">
        <v>98.9</v>
      </c>
      <c r="L580" s="53">
        <v>80.8</v>
      </c>
      <c r="O580" s="86">
        <v>1986</v>
      </c>
      <c r="P580" s="86">
        <v>1888</v>
      </c>
      <c r="Q580" s="53">
        <v>275</v>
      </c>
      <c r="R580" s="53">
        <v>269</v>
      </c>
      <c r="X580" s="53">
        <v>79.7</v>
      </c>
      <c r="AB580" s="53">
        <v>72.2</v>
      </c>
      <c r="AC580" s="53">
        <v>68.3</v>
      </c>
      <c r="AD580" s="53">
        <v>25.71</v>
      </c>
      <c r="AE580" s="53">
        <v>31.47</v>
      </c>
      <c r="AF580" s="53">
        <v>25.67</v>
      </c>
      <c r="AL580" s="53">
        <v>257</v>
      </c>
      <c r="AM580" s="53">
        <v>158</v>
      </c>
      <c r="AN580" s="147">
        <v>50.68350324374421</v>
      </c>
      <c r="AO580" s="147">
        <v>50.393883225208526</v>
      </c>
      <c r="AP580" s="147">
        <v>44.601482854494904</v>
      </c>
      <c r="AQ580" s="147">
        <v>41.12604263206673</v>
      </c>
      <c r="AR580" s="147">
        <v>23.169601482854496</v>
      </c>
      <c r="AS580" s="147">
        <v>22.300741427247452</v>
      </c>
      <c r="AT580" s="147">
        <v>23.169601482854496</v>
      </c>
      <c r="AU580" s="54">
        <v>83.41</v>
      </c>
      <c r="AV580" s="54">
        <v>77.42</v>
      </c>
      <c r="AW580" s="54">
        <v>28.97</v>
      </c>
      <c r="AX580" s="54">
        <v>35.8</v>
      </c>
      <c r="BC580" s="53">
        <v>48.71</v>
      </c>
      <c r="BD580" s="53">
        <v>62.19</v>
      </c>
      <c r="BE580" s="53">
        <v>34.19</v>
      </c>
      <c r="BL580" s="53">
        <v>52.35</v>
      </c>
      <c r="BM580" s="53">
        <v>35.18</v>
      </c>
      <c r="BN580" s="53">
        <v>98.1</v>
      </c>
      <c r="BO580" s="53">
        <v>100.3</v>
      </c>
      <c r="BU580" s="53">
        <v>408</v>
      </c>
      <c r="BV580" s="53">
        <v>420</v>
      </c>
      <c r="BW580" s="53">
        <v>225</v>
      </c>
      <c r="BX580" s="53">
        <v>57.71</v>
      </c>
      <c r="CD580" s="53">
        <v>266.88</v>
      </c>
    </row>
    <row r="581" spans="2:82" ht="12.75">
      <c r="B581" s="1"/>
      <c r="D581" s="74">
        <v>2006</v>
      </c>
      <c r="E581" s="74" t="s">
        <v>23</v>
      </c>
      <c r="F581" s="53">
        <v>52.17</v>
      </c>
      <c r="G581" s="53">
        <v>51.83</v>
      </c>
      <c r="H581" s="53">
        <v>46.19</v>
      </c>
      <c r="I581" s="53">
        <v>74.7</v>
      </c>
      <c r="J581" s="53">
        <v>69.7</v>
      </c>
      <c r="K581" s="53">
        <v>102.8</v>
      </c>
      <c r="L581" s="53">
        <v>89.9</v>
      </c>
      <c r="O581" s="86">
        <v>2077</v>
      </c>
      <c r="P581" s="86">
        <v>1915</v>
      </c>
      <c r="Q581" s="53">
        <v>288</v>
      </c>
      <c r="R581" s="53">
        <v>266</v>
      </c>
      <c r="X581" s="53">
        <v>79.7</v>
      </c>
      <c r="AB581" s="53">
        <v>71</v>
      </c>
      <c r="AC581" s="53">
        <v>70.7</v>
      </c>
      <c r="AD581" s="53">
        <v>25.94</v>
      </c>
      <c r="AE581" s="53">
        <v>31.36</v>
      </c>
      <c r="AF581" s="53">
        <v>25.98</v>
      </c>
      <c r="AL581" s="53">
        <v>250</v>
      </c>
      <c r="AM581" s="53">
        <v>156</v>
      </c>
      <c r="AN581" s="147">
        <v>50.97312326227989</v>
      </c>
      <c r="AO581" s="147">
        <v>51.26274328081557</v>
      </c>
      <c r="AP581" s="147">
        <v>44.89110287303058</v>
      </c>
      <c r="AQ581" s="147">
        <v>41.70528266913809</v>
      </c>
      <c r="AR581" s="147">
        <v>24.03846153846154</v>
      </c>
      <c r="AS581" s="147">
        <v>22.300741427247452</v>
      </c>
      <c r="AT581" s="147">
        <v>24.32808155699722</v>
      </c>
      <c r="AU581" s="54">
        <v>85.44</v>
      </c>
      <c r="AV581" s="54">
        <v>77.98</v>
      </c>
      <c r="AW581" s="54">
        <v>29.28</v>
      </c>
      <c r="AX581" s="54">
        <v>36.28</v>
      </c>
      <c r="BC581" s="53">
        <v>53.87</v>
      </c>
      <c r="BD581" s="53">
        <v>63.52</v>
      </c>
      <c r="BE581" s="53">
        <v>35.13</v>
      </c>
      <c r="BL581" s="53">
        <v>52.61</v>
      </c>
      <c r="BM581" s="53">
        <v>39.97</v>
      </c>
      <c r="BN581" s="53">
        <v>99.2</v>
      </c>
      <c r="BO581" s="53">
        <v>101.4</v>
      </c>
      <c r="BU581" s="53">
        <v>425</v>
      </c>
      <c r="BV581" s="53">
        <v>443</v>
      </c>
      <c r="BW581" s="53">
        <v>226</v>
      </c>
      <c r="BX581" s="53">
        <v>57.78</v>
      </c>
      <c r="CD581" s="53">
        <v>264.96</v>
      </c>
    </row>
    <row r="582" spans="2:82" ht="12.75">
      <c r="B582" s="1"/>
      <c r="D582" s="74">
        <v>2007</v>
      </c>
      <c r="E582" s="74" t="s">
        <v>12</v>
      </c>
      <c r="F582" s="53">
        <v>55.19</v>
      </c>
      <c r="G582" s="53">
        <v>55.05</v>
      </c>
      <c r="H582" s="53">
        <v>46.89</v>
      </c>
      <c r="I582" s="53">
        <v>76.7</v>
      </c>
      <c r="J582" s="53">
        <v>70.6</v>
      </c>
      <c r="K582" s="53">
        <v>105.8</v>
      </c>
      <c r="L582" s="53">
        <v>87.6</v>
      </c>
      <c r="O582" s="86">
        <v>2068</v>
      </c>
      <c r="P582" s="86">
        <v>2062</v>
      </c>
      <c r="Q582" s="53">
        <v>295</v>
      </c>
      <c r="R582" s="53">
        <v>271</v>
      </c>
      <c r="X582" s="53">
        <v>81.9</v>
      </c>
      <c r="AB582" s="53">
        <v>71.9</v>
      </c>
      <c r="AC582" s="53">
        <v>79.1</v>
      </c>
      <c r="AD582" s="53">
        <v>26.76</v>
      </c>
      <c r="AE582" s="53">
        <v>32.04</v>
      </c>
      <c r="AF582" s="53">
        <v>26.92</v>
      </c>
      <c r="AL582" s="53">
        <v>245</v>
      </c>
      <c r="AM582" s="53">
        <v>146</v>
      </c>
      <c r="AN582" s="147">
        <v>60.53058387395737</v>
      </c>
      <c r="AO582" s="147">
        <v>59.372103799814646</v>
      </c>
      <c r="AP582" s="147">
        <v>49.81464318813717</v>
      </c>
      <c r="AQ582" s="147">
        <v>52.131603336422614</v>
      </c>
      <c r="AR582" s="147">
        <v>31.858202038924933</v>
      </c>
      <c r="AS582" s="147">
        <v>30.98934198331789</v>
      </c>
      <c r="AT582" s="147">
        <v>32.147822057460615</v>
      </c>
      <c r="AU582" s="54">
        <v>86.38</v>
      </c>
      <c r="AV582" s="54">
        <v>77.98</v>
      </c>
      <c r="AW582" s="54">
        <v>32.69</v>
      </c>
      <c r="AX582" s="54">
        <v>40.1</v>
      </c>
      <c r="BC582" s="53">
        <v>42.93</v>
      </c>
      <c r="BD582" s="53">
        <v>62.29</v>
      </c>
      <c r="BE582" s="53">
        <v>34.69</v>
      </c>
      <c r="BL582" s="53">
        <v>53.13</v>
      </c>
      <c r="BM582" s="53">
        <v>32.87</v>
      </c>
      <c r="BN582" s="53">
        <v>100.2</v>
      </c>
      <c r="BO582" s="53">
        <v>102.9</v>
      </c>
      <c r="BU582" s="53">
        <v>467</v>
      </c>
      <c r="BV582" s="53">
        <v>474</v>
      </c>
      <c r="BW582" s="53">
        <v>241</v>
      </c>
      <c r="BX582" s="53">
        <v>60.84</v>
      </c>
      <c r="CD582" s="147">
        <v>260.51333333333326</v>
      </c>
    </row>
    <row r="583" spans="2:82" ht="12.75">
      <c r="B583" s="1"/>
      <c r="D583" s="74">
        <v>2007</v>
      </c>
      <c r="E583" s="74" t="s">
        <v>13</v>
      </c>
      <c r="F583" s="53">
        <v>55.76</v>
      </c>
      <c r="G583" s="53">
        <v>55.92</v>
      </c>
      <c r="H583" s="53">
        <v>46.6</v>
      </c>
      <c r="I583" s="53">
        <v>79</v>
      </c>
      <c r="J583" s="53">
        <v>70.1</v>
      </c>
      <c r="K583" s="53">
        <v>106.7</v>
      </c>
      <c r="L583" s="53">
        <v>87.7</v>
      </c>
      <c r="O583" s="86">
        <v>2164</v>
      </c>
      <c r="P583" s="86">
        <v>2112</v>
      </c>
      <c r="Q583" s="53">
        <v>287</v>
      </c>
      <c r="R583" s="53">
        <v>272</v>
      </c>
      <c r="X583" s="53">
        <v>83.2</v>
      </c>
      <c r="AB583" s="53">
        <v>72.4</v>
      </c>
      <c r="AC583" s="53">
        <v>81.1</v>
      </c>
      <c r="AD583" s="53">
        <v>27.1</v>
      </c>
      <c r="AE583" s="53">
        <v>32.34</v>
      </c>
      <c r="AF583" s="53">
        <v>27.4</v>
      </c>
      <c r="AL583" s="53">
        <v>240</v>
      </c>
      <c r="AM583" s="53">
        <v>148</v>
      </c>
      <c r="AN583" s="147">
        <v>61.109823911028734</v>
      </c>
      <c r="AO583" s="147">
        <v>59.372103799814646</v>
      </c>
      <c r="AP583" s="147">
        <v>50.393883225208526</v>
      </c>
      <c r="AQ583" s="147">
        <v>52.42122335495829</v>
      </c>
      <c r="AR583" s="147">
        <v>32.437442075996294</v>
      </c>
      <c r="AS583" s="147">
        <v>31.56858202038925</v>
      </c>
      <c r="AT583" s="147">
        <v>32.437442075996294</v>
      </c>
      <c r="AU583" s="54" t="s">
        <v>139</v>
      </c>
      <c r="AV583" s="54">
        <v>77.98</v>
      </c>
      <c r="AW583" s="54">
        <v>32.85</v>
      </c>
      <c r="AX583" s="54">
        <v>40.63</v>
      </c>
      <c r="BC583" s="53">
        <v>54.46</v>
      </c>
      <c r="BD583" s="53">
        <v>67.36</v>
      </c>
      <c r="BE583" s="53">
        <v>36.3</v>
      </c>
      <c r="BL583" s="53">
        <v>52.29</v>
      </c>
      <c r="BM583" s="53">
        <v>33.7</v>
      </c>
      <c r="BN583" s="53">
        <v>99.5</v>
      </c>
      <c r="BO583" s="53">
        <v>103.6</v>
      </c>
      <c r="BU583" s="53">
        <v>470</v>
      </c>
      <c r="BV583" s="53">
        <v>474</v>
      </c>
      <c r="BW583" s="53">
        <v>244</v>
      </c>
      <c r="BX583" s="53">
        <v>61.61</v>
      </c>
      <c r="CD583" s="53">
        <v>248.78</v>
      </c>
    </row>
    <row r="584" spans="2:82" ht="12.75">
      <c r="B584" s="1"/>
      <c r="D584" s="74">
        <v>2007</v>
      </c>
      <c r="E584" s="74" t="s">
        <v>14</v>
      </c>
      <c r="F584" s="53">
        <v>56.65</v>
      </c>
      <c r="G584" s="53">
        <v>55.62</v>
      </c>
      <c r="H584" s="53">
        <v>47.23</v>
      </c>
      <c r="I584" s="53">
        <v>77.4</v>
      </c>
      <c r="J584" s="53">
        <v>74.7</v>
      </c>
      <c r="K584" s="53">
        <v>107.4</v>
      </c>
      <c r="L584" s="53">
        <v>90.7</v>
      </c>
      <c r="O584" s="86">
        <v>2236</v>
      </c>
      <c r="P584" s="86">
        <v>2124</v>
      </c>
      <c r="Q584" s="53">
        <v>282</v>
      </c>
      <c r="R584" s="53">
        <v>268</v>
      </c>
      <c r="X584" s="53">
        <v>84.8</v>
      </c>
      <c r="AB584" s="53">
        <v>71.9</v>
      </c>
      <c r="AC584" s="53">
        <v>84.6</v>
      </c>
      <c r="AD584" s="53">
        <v>27.63</v>
      </c>
      <c r="AE584" s="53">
        <v>32.23</v>
      </c>
      <c r="AF584" s="53">
        <v>27.67</v>
      </c>
      <c r="AL584" s="53">
        <v>243</v>
      </c>
      <c r="AM584" s="53">
        <v>136</v>
      </c>
      <c r="AN584" s="147">
        <v>60.820203892493055</v>
      </c>
      <c r="AO584" s="147">
        <v>58.79286376274328</v>
      </c>
      <c r="AP584" s="147">
        <v>49.81464318813717</v>
      </c>
      <c r="AQ584" s="147">
        <v>52.131603336422614</v>
      </c>
      <c r="AR584" s="147">
        <v>32.147822057460615</v>
      </c>
      <c r="AS584" s="147">
        <v>31.278962001853568</v>
      </c>
      <c r="AT584" s="147">
        <v>32.72706209453197</v>
      </c>
      <c r="AU584" s="54">
        <v>82.89</v>
      </c>
      <c r="AV584" s="54">
        <v>77.75</v>
      </c>
      <c r="AW584" s="54">
        <v>32.26</v>
      </c>
      <c r="AX584" s="54">
        <v>39.71</v>
      </c>
      <c r="BC584" s="53">
        <v>54.39</v>
      </c>
      <c r="BD584" s="53">
        <v>62.08</v>
      </c>
      <c r="BE584" s="53">
        <v>34.7</v>
      </c>
      <c r="BL584" s="53">
        <v>51.87</v>
      </c>
      <c r="BM584" s="53">
        <v>34.4</v>
      </c>
      <c r="BN584" s="53">
        <v>98.8</v>
      </c>
      <c r="BO584" s="53">
        <v>103.5</v>
      </c>
      <c r="BU584" s="53">
        <v>476</v>
      </c>
      <c r="BV584" s="53">
        <v>472</v>
      </c>
      <c r="BW584" s="53">
        <v>241</v>
      </c>
      <c r="BX584" s="53">
        <v>63.53</v>
      </c>
      <c r="CD584" s="53">
        <v>197.92</v>
      </c>
    </row>
    <row r="585" spans="2:82" ht="12.75">
      <c r="B585" s="1"/>
      <c r="D585" s="74">
        <v>2007</v>
      </c>
      <c r="E585" s="74" t="s">
        <v>15</v>
      </c>
      <c r="F585" s="53">
        <v>58.16</v>
      </c>
      <c r="G585" s="53">
        <v>58.07</v>
      </c>
      <c r="H585" s="53">
        <v>47.29</v>
      </c>
      <c r="I585" s="53">
        <v>76.9</v>
      </c>
      <c r="J585" s="53">
        <v>71.8</v>
      </c>
      <c r="K585" s="53">
        <v>107.2</v>
      </c>
      <c r="L585" s="53">
        <v>84.6</v>
      </c>
      <c r="O585" s="86">
        <v>2324.4</v>
      </c>
      <c r="P585" s="86">
        <v>2134.1</v>
      </c>
      <c r="Q585" s="53">
        <v>287</v>
      </c>
      <c r="R585" s="53">
        <v>287</v>
      </c>
      <c r="X585" s="53">
        <v>87</v>
      </c>
      <c r="AB585" s="53">
        <v>71.1</v>
      </c>
      <c r="AC585" s="53">
        <v>84.5</v>
      </c>
      <c r="AD585" s="53">
        <v>28.17</v>
      </c>
      <c r="AE585" s="53">
        <v>32.42</v>
      </c>
      <c r="AF585" s="53">
        <v>28.14</v>
      </c>
      <c r="AL585" s="53">
        <v>255</v>
      </c>
      <c r="AM585" s="53">
        <v>150</v>
      </c>
      <c r="AN585" s="147">
        <v>60.53058387395737</v>
      </c>
      <c r="AO585" s="147">
        <v>60.24096385542169</v>
      </c>
      <c r="AP585" s="147">
        <v>50.10426320667285</v>
      </c>
      <c r="AQ585" s="147">
        <v>48.65616311399444</v>
      </c>
      <c r="AR585" s="147">
        <v>38.22984244670992</v>
      </c>
      <c r="AS585" s="147">
        <v>36.49212233549583</v>
      </c>
      <c r="AT585" s="147">
        <v>35.91288229842447</v>
      </c>
      <c r="AU585" s="54">
        <v>79.08</v>
      </c>
      <c r="AV585" s="54">
        <v>77.82</v>
      </c>
      <c r="AW585" s="54">
        <v>31.72</v>
      </c>
      <c r="AX585" s="54">
        <v>38.71</v>
      </c>
      <c r="BC585" s="53">
        <v>55.51</v>
      </c>
      <c r="BD585" s="53">
        <v>59.77</v>
      </c>
      <c r="BE585" s="53">
        <v>36.57</v>
      </c>
      <c r="BL585" s="53">
        <v>53.06</v>
      </c>
      <c r="BM585" s="53">
        <v>30.05</v>
      </c>
      <c r="BN585" s="53">
        <v>96.9</v>
      </c>
      <c r="BO585" s="53">
        <v>102.4</v>
      </c>
      <c r="BU585" s="53">
        <v>474</v>
      </c>
      <c r="BV585" s="53">
        <v>469</v>
      </c>
      <c r="BW585" s="53">
        <v>237</v>
      </c>
      <c r="BX585" s="53">
        <v>63.4</v>
      </c>
      <c r="CD585" s="53">
        <v>185.33</v>
      </c>
    </row>
    <row r="586" spans="2:82" ht="12.75">
      <c r="B586" s="1"/>
      <c r="D586" s="74">
        <v>2007</v>
      </c>
      <c r="E586" s="74" t="s">
        <v>16</v>
      </c>
      <c r="F586" s="53">
        <v>61.22</v>
      </c>
      <c r="G586" s="53">
        <v>60.97</v>
      </c>
      <c r="H586" s="53">
        <v>48.9</v>
      </c>
      <c r="I586" s="53">
        <v>76.3</v>
      </c>
      <c r="J586" s="53">
        <v>67.2</v>
      </c>
      <c r="K586" s="53">
        <v>108</v>
      </c>
      <c r="L586" s="53">
        <v>81.3</v>
      </c>
      <c r="O586" s="86">
        <v>2347</v>
      </c>
      <c r="P586" s="86">
        <v>2220.7</v>
      </c>
      <c r="Q586" s="53">
        <v>287</v>
      </c>
      <c r="R586" s="53">
        <v>295</v>
      </c>
      <c r="X586" s="53">
        <v>87.1</v>
      </c>
      <c r="AB586" s="53">
        <v>71.9</v>
      </c>
      <c r="AC586" s="53">
        <v>85.1</v>
      </c>
      <c r="AD586" s="53">
        <v>28.48</v>
      </c>
      <c r="AE586" s="53">
        <v>32.62</v>
      </c>
      <c r="AF586" s="53">
        <v>29.44</v>
      </c>
      <c r="AL586" s="53">
        <v>255</v>
      </c>
      <c r="AM586" s="53">
        <v>140</v>
      </c>
      <c r="AN586" s="147">
        <v>60.820203892493055</v>
      </c>
      <c r="AO586" s="147">
        <v>60.53058387395737</v>
      </c>
      <c r="AP586" s="147">
        <v>50.393883225208526</v>
      </c>
      <c r="AQ586" s="147">
        <v>48.945783132530124</v>
      </c>
      <c r="AR586" s="147">
        <v>40.257182576459684</v>
      </c>
      <c r="AS586" s="147">
        <v>35.623262279888785</v>
      </c>
      <c r="AT586" s="147">
        <v>38.22984244670992</v>
      </c>
      <c r="AU586" s="54">
        <v>77.31</v>
      </c>
      <c r="AV586" s="54">
        <v>77.82</v>
      </c>
      <c r="AW586" s="54">
        <v>31.72</v>
      </c>
      <c r="AX586" s="54">
        <v>38.6</v>
      </c>
      <c r="BC586" s="53">
        <v>56.28</v>
      </c>
      <c r="BD586" s="53">
        <v>58.55</v>
      </c>
      <c r="BE586" s="53">
        <v>34.59</v>
      </c>
      <c r="BL586" s="53">
        <v>60.37</v>
      </c>
      <c r="BM586" s="53">
        <v>27.26</v>
      </c>
      <c r="BN586" s="53">
        <v>95.7</v>
      </c>
      <c r="BO586" s="53">
        <v>101.2</v>
      </c>
      <c r="BU586" s="53">
        <v>465</v>
      </c>
      <c r="BV586" s="53">
        <v>470</v>
      </c>
      <c r="BW586" s="53">
        <v>240</v>
      </c>
      <c r="BX586" s="53">
        <v>62.89</v>
      </c>
      <c r="CD586" s="53">
        <v>184.75</v>
      </c>
    </row>
    <row r="587" spans="2:82" ht="12.75">
      <c r="B587" s="1"/>
      <c r="D587" s="74">
        <v>2007</v>
      </c>
      <c r="E587" s="74" t="s">
        <v>17</v>
      </c>
      <c r="F587" s="53">
        <v>66.24</v>
      </c>
      <c r="G587" s="53">
        <v>66</v>
      </c>
      <c r="H587" s="53">
        <v>53.06</v>
      </c>
      <c r="I587" s="53">
        <v>74.3</v>
      </c>
      <c r="J587" s="53">
        <v>68</v>
      </c>
      <c r="K587" s="53">
        <v>105.3</v>
      </c>
      <c r="L587" s="53">
        <v>80.7</v>
      </c>
      <c r="O587" s="86">
        <v>2459.7</v>
      </c>
      <c r="P587" s="86">
        <v>2286.8</v>
      </c>
      <c r="Q587" s="53">
        <v>306</v>
      </c>
      <c r="R587" s="53">
        <v>322</v>
      </c>
      <c r="X587" s="53">
        <v>87.8</v>
      </c>
      <c r="AB587" s="53">
        <v>73.5</v>
      </c>
      <c r="AC587" s="53">
        <v>85.4</v>
      </c>
      <c r="AD587" s="53">
        <v>30.52</v>
      </c>
      <c r="AE587" s="53">
        <v>33.68</v>
      </c>
      <c r="AF587" s="53">
        <v>30.85</v>
      </c>
      <c r="AL587" s="53">
        <v>245</v>
      </c>
      <c r="AM587" s="53">
        <v>173</v>
      </c>
      <c r="AN587" s="147">
        <v>60.53058387395737</v>
      </c>
      <c r="AO587" s="147">
        <v>60.24096385542169</v>
      </c>
      <c r="AP587" s="147">
        <v>53.29008341056534</v>
      </c>
      <c r="AQ587" s="147">
        <v>49.81464318813717</v>
      </c>
      <c r="AR587" s="147">
        <v>42.57414272474514</v>
      </c>
      <c r="AS587" s="147">
        <v>37.071362372567194</v>
      </c>
      <c r="AT587" s="147">
        <v>40.54680259499537</v>
      </c>
      <c r="AU587" s="54">
        <v>76.07</v>
      </c>
      <c r="AV587" s="54">
        <v>77.82</v>
      </c>
      <c r="AW587" s="54">
        <v>31.72</v>
      </c>
      <c r="AX587" s="54">
        <v>38.61</v>
      </c>
      <c r="BC587" s="53">
        <v>54.52</v>
      </c>
      <c r="BD587" s="53">
        <v>56.74</v>
      </c>
      <c r="BE587" s="53">
        <v>33.26</v>
      </c>
      <c r="BL587" s="53">
        <v>52.48</v>
      </c>
      <c r="BM587" s="53">
        <v>28.28</v>
      </c>
      <c r="BN587" s="53">
        <v>93.8</v>
      </c>
      <c r="BO587" s="53">
        <v>100.3</v>
      </c>
      <c r="BU587" s="53">
        <v>466</v>
      </c>
      <c r="BV587" s="53">
        <v>508</v>
      </c>
      <c r="BW587" s="53">
        <v>239</v>
      </c>
      <c r="BX587" s="53">
        <v>64.42</v>
      </c>
      <c r="CD587" s="53">
        <v>186.89</v>
      </c>
    </row>
    <row r="588" spans="2:82" ht="12.75">
      <c r="B588" s="1"/>
      <c r="D588" s="74">
        <v>2007</v>
      </c>
      <c r="E588" s="74" t="s">
        <v>18</v>
      </c>
      <c r="F588" s="53">
        <v>70.55</v>
      </c>
      <c r="G588" s="53">
        <v>71.33</v>
      </c>
      <c r="H588" s="53">
        <v>51.39</v>
      </c>
      <c r="I588" s="53">
        <v>72.4</v>
      </c>
      <c r="J588" s="53">
        <v>69.4</v>
      </c>
      <c r="K588" s="53">
        <v>96.7</v>
      </c>
      <c r="L588" s="53">
        <v>80.3</v>
      </c>
      <c r="O588" s="86">
        <v>2466</v>
      </c>
      <c r="P588" s="86">
        <v>2334.3</v>
      </c>
      <c r="Q588" s="53">
        <v>302</v>
      </c>
      <c r="R588" s="53">
        <v>331</v>
      </c>
      <c r="X588" s="53">
        <v>87.9</v>
      </c>
      <c r="AB588" s="53">
        <v>73</v>
      </c>
      <c r="AC588" s="53">
        <v>84.1</v>
      </c>
      <c r="AD588" s="53">
        <v>30.36</v>
      </c>
      <c r="AE588" s="53">
        <v>34.79</v>
      </c>
      <c r="AF588" s="53">
        <v>30.25</v>
      </c>
      <c r="AL588" s="53">
        <v>230</v>
      </c>
      <c r="AM588" s="53">
        <v>191</v>
      </c>
      <c r="AN588" s="147">
        <v>61.109823911028734</v>
      </c>
      <c r="AO588" s="147">
        <v>61.39944392956441</v>
      </c>
      <c r="AP588" s="147">
        <v>60.820203892493055</v>
      </c>
      <c r="AQ588" s="147">
        <v>50.393883225208526</v>
      </c>
      <c r="AR588" s="147">
        <v>50.97312326227989</v>
      </c>
      <c r="AS588" s="147">
        <v>44.601482854494904</v>
      </c>
      <c r="AT588" s="147">
        <v>47.208063021316036</v>
      </c>
      <c r="AU588" s="54">
        <v>76.58</v>
      </c>
      <c r="AV588" s="54">
        <v>77.82</v>
      </c>
      <c r="AW588" s="54">
        <v>29.91</v>
      </c>
      <c r="AX588" s="54">
        <v>36.84</v>
      </c>
      <c r="BC588" s="53">
        <v>54.22</v>
      </c>
      <c r="BD588" s="53">
        <v>59.21</v>
      </c>
      <c r="BE588" s="53">
        <v>37.72</v>
      </c>
      <c r="BL588" s="53">
        <v>50.25</v>
      </c>
      <c r="BM588" s="53">
        <v>30.62</v>
      </c>
      <c r="BN588" s="53">
        <v>91.2</v>
      </c>
      <c r="BO588" s="53">
        <v>98.5</v>
      </c>
      <c r="BU588" s="53">
        <v>481</v>
      </c>
      <c r="BV588" s="53">
        <v>520</v>
      </c>
      <c r="BW588" s="53">
        <v>236</v>
      </c>
      <c r="BX588" s="53">
        <v>80.15</v>
      </c>
      <c r="CD588" s="147">
        <v>187.327</v>
      </c>
    </row>
    <row r="589" spans="2:82" ht="12.75">
      <c r="B589" s="1"/>
      <c r="D589" s="74">
        <v>2007</v>
      </c>
      <c r="E589" s="74" t="s">
        <v>19</v>
      </c>
      <c r="F589" s="53">
        <v>70.36</v>
      </c>
      <c r="G589" s="53">
        <v>71.05</v>
      </c>
      <c r="H589" s="53">
        <v>51.92</v>
      </c>
      <c r="I589" s="53">
        <v>70.9</v>
      </c>
      <c r="J589" s="53">
        <v>70.6</v>
      </c>
      <c r="K589" s="53">
        <v>100.1</v>
      </c>
      <c r="L589" s="53">
        <v>82.7</v>
      </c>
      <c r="O589" s="86">
        <v>2374</v>
      </c>
      <c r="P589" s="86">
        <v>2257</v>
      </c>
      <c r="Q589" s="53">
        <v>289</v>
      </c>
      <c r="R589" s="53">
        <v>323</v>
      </c>
      <c r="X589" s="53">
        <v>87.9</v>
      </c>
      <c r="AB589" s="53">
        <v>75.1</v>
      </c>
      <c r="AC589" s="53">
        <v>82.7</v>
      </c>
      <c r="AD589" s="53">
        <v>32.37</v>
      </c>
      <c r="AE589" s="53">
        <v>35.42</v>
      </c>
      <c r="AF589" s="53">
        <v>32.23</v>
      </c>
      <c r="AL589" s="53">
        <v>220</v>
      </c>
      <c r="AM589" s="53">
        <v>185</v>
      </c>
      <c r="AN589" s="147">
        <v>61.97868396663578</v>
      </c>
      <c r="AO589" s="147">
        <v>61.97868396663578</v>
      </c>
      <c r="AP589" s="147">
        <v>62.26830398517146</v>
      </c>
      <c r="AQ589" s="147">
        <v>50.393883225208526</v>
      </c>
      <c r="AR589" s="147">
        <v>52.71084337349398</v>
      </c>
      <c r="AS589" s="147">
        <v>47.208063021316036</v>
      </c>
      <c r="AT589" s="147">
        <v>48.65616311399444</v>
      </c>
      <c r="AU589" s="54">
        <v>77.49</v>
      </c>
      <c r="AV589" s="54">
        <v>77.82</v>
      </c>
      <c r="AW589" s="54">
        <v>29.5</v>
      </c>
      <c r="AX589" s="54">
        <v>36.92</v>
      </c>
      <c r="BC589" s="53">
        <v>54.11</v>
      </c>
      <c r="BD589" s="53">
        <v>59.73</v>
      </c>
      <c r="BE589" s="53">
        <v>34.98</v>
      </c>
      <c r="BL589" s="53">
        <v>51.03</v>
      </c>
      <c r="BM589" s="53">
        <v>31.02</v>
      </c>
      <c r="BN589" s="53">
        <v>89.8</v>
      </c>
      <c r="BO589" s="53">
        <v>97.6</v>
      </c>
      <c r="BU589" s="53">
        <v>506</v>
      </c>
      <c r="BV589" s="53">
        <v>532</v>
      </c>
      <c r="BW589" s="53">
        <v>238</v>
      </c>
      <c r="BX589" s="53">
        <v>81.93</v>
      </c>
      <c r="CD589" s="53">
        <v>186.107</v>
      </c>
    </row>
    <row r="590" spans="2:82" ht="12.75">
      <c r="B590" s="1"/>
      <c r="D590" s="74">
        <v>2007</v>
      </c>
      <c r="E590" s="74" t="s">
        <v>20</v>
      </c>
      <c r="F590" s="53">
        <v>70.05</v>
      </c>
      <c r="G590" s="53">
        <v>71.63</v>
      </c>
      <c r="H590" s="53">
        <v>51.71</v>
      </c>
      <c r="I590" s="53">
        <v>72.3</v>
      </c>
      <c r="J590" s="53">
        <v>72.7</v>
      </c>
      <c r="K590" s="53">
        <v>108.2</v>
      </c>
      <c r="L590" s="53">
        <v>88.2</v>
      </c>
      <c r="O590" s="86">
        <v>2474</v>
      </c>
      <c r="P590" s="86">
        <v>2349</v>
      </c>
      <c r="Q590" s="53">
        <v>276</v>
      </c>
      <c r="R590" s="53">
        <v>306</v>
      </c>
      <c r="X590" s="53">
        <v>88.6</v>
      </c>
      <c r="AB590" s="53">
        <v>74.5</v>
      </c>
      <c r="AC590" s="53">
        <v>84.9</v>
      </c>
      <c r="AD590" s="53">
        <v>32.58</v>
      </c>
      <c r="AE590" s="53">
        <v>35.8</v>
      </c>
      <c r="AF590" s="53">
        <v>32.64</v>
      </c>
      <c r="AL590" s="53">
        <v>220</v>
      </c>
      <c r="AM590" s="53">
        <v>164</v>
      </c>
      <c r="AN590" s="147">
        <v>62.557924003707136</v>
      </c>
      <c r="AO590" s="147">
        <v>62.557924003707136</v>
      </c>
      <c r="AP590" s="147">
        <v>64.5852641334569</v>
      </c>
      <c r="AQ590" s="147">
        <v>50.97312326227989</v>
      </c>
      <c r="AR590" s="147">
        <v>53.8693234476367</v>
      </c>
      <c r="AS590" s="147">
        <v>47.787303058387394</v>
      </c>
      <c r="AT590" s="147">
        <v>49.81464318813717</v>
      </c>
      <c r="AU590" s="54">
        <v>78.45</v>
      </c>
      <c r="AV590" s="54">
        <v>77.82</v>
      </c>
      <c r="AW590" s="54">
        <v>29.37</v>
      </c>
      <c r="AX590" s="54">
        <v>36.72</v>
      </c>
      <c r="BC590" s="53">
        <v>55.23</v>
      </c>
      <c r="BD590" s="53">
        <v>63.99</v>
      </c>
      <c r="BE590" s="53">
        <v>36.86</v>
      </c>
      <c r="BL590" s="53">
        <v>51.26</v>
      </c>
      <c r="BM590" s="53">
        <v>29.64</v>
      </c>
      <c r="BN590" s="53">
        <v>88</v>
      </c>
      <c r="BO590" s="53">
        <v>96.2</v>
      </c>
      <c r="BU590" s="53">
        <v>510</v>
      </c>
      <c r="BV590" s="53">
        <v>530</v>
      </c>
      <c r="BW590" s="53">
        <v>240</v>
      </c>
      <c r="BX590" s="53">
        <v>83.34</v>
      </c>
      <c r="CD590" s="53">
        <v>186.85</v>
      </c>
    </row>
    <row r="591" spans="2:82" ht="12.75">
      <c r="B591" s="1"/>
      <c r="D591" s="74">
        <v>2007</v>
      </c>
      <c r="E591" s="74" t="s">
        <v>21</v>
      </c>
      <c r="F591" s="53">
        <v>69.42</v>
      </c>
      <c r="G591" s="53">
        <v>69.68</v>
      </c>
      <c r="H591" s="53">
        <v>53.77</v>
      </c>
      <c r="I591" s="53">
        <v>74.3</v>
      </c>
      <c r="J591" s="53">
        <v>73.9</v>
      </c>
      <c r="K591" s="53">
        <v>115.9</v>
      </c>
      <c r="L591" s="53">
        <v>82</v>
      </c>
      <c r="O591" s="86">
        <v>2490</v>
      </c>
      <c r="P591" s="86">
        <v>2229</v>
      </c>
      <c r="Q591" s="53">
        <v>263</v>
      </c>
      <c r="R591" s="53">
        <v>298</v>
      </c>
      <c r="X591" s="53">
        <v>89.5</v>
      </c>
      <c r="AB591" s="53">
        <v>74.6</v>
      </c>
      <c r="AC591" s="53">
        <v>85.9</v>
      </c>
      <c r="AD591" s="53">
        <v>33.22</v>
      </c>
      <c r="AE591" s="53">
        <v>36.35</v>
      </c>
      <c r="AF591" s="53">
        <v>32.98</v>
      </c>
      <c r="AL591" s="53">
        <v>237</v>
      </c>
      <c r="AM591" s="53">
        <v>178</v>
      </c>
      <c r="AN591" s="147">
        <v>64.5852641334569</v>
      </c>
      <c r="AO591" s="147">
        <v>64.00602409638554</v>
      </c>
      <c r="AP591" s="147">
        <v>66.32298424467099</v>
      </c>
      <c r="AQ591" s="147">
        <v>52.71084337349398</v>
      </c>
      <c r="AR591" s="147">
        <v>56.475903614457835</v>
      </c>
      <c r="AS591" s="147">
        <v>49.2354031510658</v>
      </c>
      <c r="AT591" s="147">
        <v>50.97312326227989</v>
      </c>
      <c r="AU591" s="54">
        <v>81.66</v>
      </c>
      <c r="AV591" s="54">
        <v>79.6</v>
      </c>
      <c r="AW591" s="54">
        <v>29.41</v>
      </c>
      <c r="AX591" s="54">
        <v>38.03</v>
      </c>
      <c r="BC591" s="53">
        <v>57.82</v>
      </c>
      <c r="BD591" s="53">
        <v>63.44</v>
      </c>
      <c r="BE591" s="53">
        <v>36.16</v>
      </c>
      <c r="BL591" s="53">
        <v>49.8</v>
      </c>
      <c r="BM591" s="53">
        <v>37.43</v>
      </c>
      <c r="BN591" s="53">
        <v>86.5</v>
      </c>
      <c r="BO591" s="53">
        <v>94.6</v>
      </c>
      <c r="BU591" s="53">
        <v>522</v>
      </c>
      <c r="BV591" s="53">
        <v>529</v>
      </c>
      <c r="BW591" s="53">
        <v>242</v>
      </c>
      <c r="BX591" s="53">
        <v>82.77</v>
      </c>
      <c r="CD591" s="53">
        <v>187.46</v>
      </c>
    </row>
    <row r="592" spans="2:82" ht="12.75">
      <c r="B592" s="1"/>
      <c r="D592" s="74">
        <v>2007</v>
      </c>
      <c r="E592" s="74" t="s">
        <v>22</v>
      </c>
      <c r="F592" s="53">
        <v>68.33</v>
      </c>
      <c r="G592" s="53">
        <v>69.17</v>
      </c>
      <c r="H592" s="53">
        <v>53.34</v>
      </c>
      <c r="I592" s="53">
        <v>75.3</v>
      </c>
      <c r="J592" s="53">
        <v>74.7</v>
      </c>
      <c r="K592" s="53">
        <v>112.7</v>
      </c>
      <c r="L592" s="53">
        <v>94.5</v>
      </c>
      <c r="O592" s="86">
        <v>2465</v>
      </c>
      <c r="P592" s="86">
        <v>2216</v>
      </c>
      <c r="Q592" s="53">
        <v>262</v>
      </c>
      <c r="R592" s="53">
        <v>309</v>
      </c>
      <c r="X592" s="53">
        <v>89.5</v>
      </c>
      <c r="AB592" s="53">
        <v>73.5</v>
      </c>
      <c r="AC592" s="53">
        <v>87.2</v>
      </c>
      <c r="AD592" s="53">
        <v>33.57</v>
      </c>
      <c r="AE592" s="53">
        <v>36.17</v>
      </c>
      <c r="AF592" s="53">
        <v>33.4</v>
      </c>
      <c r="AL592" s="53">
        <v>239</v>
      </c>
      <c r="AM592" s="53">
        <v>161</v>
      </c>
      <c r="AN592" s="147">
        <v>64.87488415199259</v>
      </c>
      <c r="AO592" s="147">
        <v>64.87488415199259</v>
      </c>
      <c r="AP592" s="147">
        <v>68.35032437442077</v>
      </c>
      <c r="AQ592" s="147">
        <v>53.00046339202966</v>
      </c>
      <c r="AR592" s="147">
        <v>56.475903614457835</v>
      </c>
      <c r="AS592" s="147">
        <v>47.208063021316036</v>
      </c>
      <c r="AT592" s="147">
        <v>49.52502316960148</v>
      </c>
      <c r="AU592" s="54">
        <v>82.77</v>
      </c>
      <c r="AV592" s="54">
        <v>80.14</v>
      </c>
      <c r="AW592" s="54">
        <v>29.41</v>
      </c>
      <c r="AX592" s="54">
        <v>38.58</v>
      </c>
      <c r="BC592" s="53">
        <v>59.64</v>
      </c>
      <c r="BD592" s="53">
        <v>62.28</v>
      </c>
      <c r="BE592" s="53">
        <v>36.56</v>
      </c>
      <c r="BL592" s="53">
        <v>47.66</v>
      </c>
      <c r="BM592" s="53">
        <v>31.51</v>
      </c>
      <c r="BN592" s="53">
        <v>85</v>
      </c>
      <c r="BO592" s="53">
        <v>93.2</v>
      </c>
      <c r="BU592" s="53">
        <v>523</v>
      </c>
      <c r="BV592" s="53">
        <v>524</v>
      </c>
      <c r="BW592" s="53">
        <v>247</v>
      </c>
      <c r="BX592" s="53">
        <v>83.34</v>
      </c>
      <c r="CD592" s="147">
        <v>188.3224</v>
      </c>
    </row>
    <row r="593" spans="2:82" ht="12.75">
      <c r="B593" s="1"/>
      <c r="D593" s="74">
        <v>2007</v>
      </c>
      <c r="E593" s="74" t="s">
        <v>23</v>
      </c>
      <c r="F593" s="53">
        <v>67.79</v>
      </c>
      <c r="G593" s="53">
        <v>67.96</v>
      </c>
      <c r="H593" s="53">
        <v>53.2</v>
      </c>
      <c r="I593" s="53">
        <v>73.1</v>
      </c>
      <c r="J593" s="53">
        <v>74.6</v>
      </c>
      <c r="K593" s="53">
        <v>115.2</v>
      </c>
      <c r="L593" s="53">
        <v>91.6</v>
      </c>
      <c r="O593" s="86">
        <v>2225</v>
      </c>
      <c r="P593" s="86">
        <v>1991</v>
      </c>
      <c r="Q593" s="53">
        <v>267</v>
      </c>
      <c r="R593" s="53">
        <v>294</v>
      </c>
      <c r="X593" s="53">
        <v>90.3</v>
      </c>
      <c r="AB593" s="53">
        <v>75.2</v>
      </c>
      <c r="AC593" s="53">
        <v>86.6</v>
      </c>
      <c r="AD593" s="53">
        <v>33.47</v>
      </c>
      <c r="AE593" s="53">
        <v>36.75</v>
      </c>
      <c r="AF593" s="53">
        <v>33.48</v>
      </c>
      <c r="AL593" s="53">
        <v>255</v>
      </c>
      <c r="AM593" s="53">
        <v>138</v>
      </c>
      <c r="AN593" s="147">
        <v>64.00602409638554</v>
      </c>
      <c r="AO593" s="147">
        <v>64.87488415199259</v>
      </c>
      <c r="AP593" s="147">
        <v>67.48146431881372</v>
      </c>
      <c r="AQ593" s="147">
        <v>52.71084337349398</v>
      </c>
      <c r="AR593" s="147">
        <v>52.71084337349398</v>
      </c>
      <c r="AS593" s="147">
        <v>39.967562557924005</v>
      </c>
      <c r="AT593" s="147">
        <v>39.38832252085264</v>
      </c>
      <c r="AU593" s="54">
        <v>84.01</v>
      </c>
      <c r="AV593" s="54">
        <v>80.14</v>
      </c>
      <c r="AW593" s="54">
        <v>29.94</v>
      </c>
      <c r="AX593" s="54">
        <v>38.86</v>
      </c>
      <c r="BC593" s="53">
        <v>62.15</v>
      </c>
      <c r="BD593" s="53">
        <v>65.52</v>
      </c>
      <c r="BE593" s="53">
        <v>32.76</v>
      </c>
      <c r="BL593" s="53">
        <v>47.11</v>
      </c>
      <c r="BM593" s="53">
        <v>32.73</v>
      </c>
      <c r="BN593" s="53">
        <v>83.7</v>
      </c>
      <c r="BO593" s="53">
        <v>91.6</v>
      </c>
      <c r="BU593" s="53">
        <v>521</v>
      </c>
      <c r="BV593" s="53">
        <v>527</v>
      </c>
      <c r="BW593" s="53">
        <v>248</v>
      </c>
      <c r="BX593" s="53">
        <v>81.49</v>
      </c>
      <c r="CD593" s="53">
        <v>187.77</v>
      </c>
    </row>
    <row r="594" spans="2:84" ht="12.75">
      <c r="B594" s="1"/>
      <c r="D594" s="74">
        <v>2008</v>
      </c>
      <c r="E594" s="74" t="s">
        <v>12</v>
      </c>
      <c r="F594" s="53">
        <v>64.49</v>
      </c>
      <c r="G594" s="53">
        <v>63.72</v>
      </c>
      <c r="H594" s="53">
        <v>54.06</v>
      </c>
      <c r="I594" s="53">
        <v>77</v>
      </c>
      <c r="J594" s="53">
        <v>76.2</v>
      </c>
      <c r="K594" s="53">
        <v>115.4</v>
      </c>
      <c r="L594" s="53">
        <v>90.4</v>
      </c>
      <c r="O594" s="86">
        <v>2204.2</v>
      </c>
      <c r="P594" s="86">
        <v>1901.8</v>
      </c>
      <c r="Q594" s="53">
        <v>249</v>
      </c>
      <c r="R594" s="53">
        <v>278</v>
      </c>
      <c r="X594" s="53">
        <v>93.5</v>
      </c>
      <c r="AB594" s="53">
        <v>76</v>
      </c>
      <c r="AC594" s="53">
        <v>88.6</v>
      </c>
      <c r="AD594" s="53">
        <v>34.65</v>
      </c>
      <c r="AE594" s="53">
        <v>36.74</v>
      </c>
      <c r="AF594" s="53">
        <v>34.68</v>
      </c>
      <c r="AL594" s="53">
        <v>255</v>
      </c>
      <c r="AM594" s="53">
        <v>138</v>
      </c>
      <c r="AN594" s="147">
        <v>69.21918443002781</v>
      </c>
      <c r="AO594" s="147">
        <v>70.9569045412419</v>
      </c>
      <c r="AP594" s="147">
        <v>74.43234476367007</v>
      </c>
      <c r="AQ594" s="147">
        <v>64.29564411492123</v>
      </c>
      <c r="AR594" s="147">
        <v>48.65616311399444</v>
      </c>
      <c r="AS594" s="147">
        <v>36.20250231696015</v>
      </c>
      <c r="AT594" s="147">
        <v>35.333642261353106</v>
      </c>
      <c r="AU594" s="54">
        <v>86.32</v>
      </c>
      <c r="AV594" s="54">
        <v>78.06</v>
      </c>
      <c r="AW594" s="54">
        <v>32.68</v>
      </c>
      <c r="AX594" s="54">
        <v>40.7</v>
      </c>
      <c r="BC594" s="53">
        <v>60.99</v>
      </c>
      <c r="BD594" s="53">
        <v>66.47</v>
      </c>
      <c r="BE594" s="53">
        <v>35.77</v>
      </c>
      <c r="BL594" s="53">
        <v>47.04</v>
      </c>
      <c r="BM594" s="53">
        <v>31.76</v>
      </c>
      <c r="BN594" s="53">
        <v>82.9</v>
      </c>
      <c r="BO594" s="53">
        <v>91.1</v>
      </c>
      <c r="BU594" s="53">
        <v>515</v>
      </c>
      <c r="BV594" s="53">
        <v>507</v>
      </c>
      <c r="BW594" s="53">
        <v>270</v>
      </c>
      <c r="BX594" s="53">
        <v>65.45</v>
      </c>
      <c r="CD594" s="147">
        <v>191.524</v>
      </c>
      <c r="CF594" s="53">
        <v>386.5</v>
      </c>
    </row>
    <row r="595" spans="2:84" ht="12.75">
      <c r="B595" s="1"/>
      <c r="D595" s="74">
        <v>2008</v>
      </c>
      <c r="E595" s="74" t="s">
        <v>13</v>
      </c>
      <c r="F595" s="53">
        <v>63.3</v>
      </c>
      <c r="G595" s="53">
        <v>63.02</v>
      </c>
      <c r="H595" s="53">
        <v>53.87</v>
      </c>
      <c r="I595" s="53">
        <v>77.9</v>
      </c>
      <c r="J595" s="53">
        <v>77.7</v>
      </c>
      <c r="K595" s="53">
        <v>115.9</v>
      </c>
      <c r="L595" s="53">
        <v>100.5</v>
      </c>
      <c r="O595" s="86">
        <v>2088.5</v>
      </c>
      <c r="P595" s="86">
        <v>1885.4</v>
      </c>
      <c r="Q595" s="53">
        <v>244</v>
      </c>
      <c r="R595" s="53">
        <v>276</v>
      </c>
      <c r="X595" s="53">
        <v>93.7</v>
      </c>
      <c r="AB595" s="53">
        <v>77.1</v>
      </c>
      <c r="AC595" s="53">
        <v>90.5</v>
      </c>
      <c r="AD595" s="53">
        <v>34.82</v>
      </c>
      <c r="AE595" s="53">
        <v>37.44</v>
      </c>
      <c r="AF595" s="53">
        <v>34.94</v>
      </c>
      <c r="AL595" s="53">
        <v>255</v>
      </c>
      <c r="AM595" s="53">
        <v>132</v>
      </c>
      <c r="AN595" s="147">
        <v>67.48146431881372</v>
      </c>
      <c r="AO595" s="147">
        <v>70.37766450417053</v>
      </c>
      <c r="AP595" s="147">
        <v>74.14272474513439</v>
      </c>
      <c r="AQ595" s="147">
        <v>64.00602409638554</v>
      </c>
      <c r="AR595" s="147">
        <v>47.497683039851715</v>
      </c>
      <c r="AS595" s="147">
        <v>35.623262279888785</v>
      </c>
      <c r="AT595" s="147">
        <v>35.333642261353106</v>
      </c>
      <c r="AU595" s="54">
        <v>80.56</v>
      </c>
      <c r="AV595" s="54">
        <v>80.14</v>
      </c>
      <c r="AW595" s="54">
        <v>29.7</v>
      </c>
      <c r="AX595" s="54">
        <v>39.09</v>
      </c>
      <c r="BC595" s="53">
        <v>62.66</v>
      </c>
      <c r="BD595" s="53">
        <v>66.17</v>
      </c>
      <c r="BE595" s="53">
        <v>35.06</v>
      </c>
      <c r="BL595" s="53">
        <v>43.66</v>
      </c>
      <c r="BM595" s="53">
        <v>32.31</v>
      </c>
      <c r="BN595" s="53">
        <v>82.9</v>
      </c>
      <c r="BO595" s="53">
        <v>90.4</v>
      </c>
      <c r="BU595" s="53">
        <v>505</v>
      </c>
      <c r="BV595" s="53">
        <v>500</v>
      </c>
      <c r="BW595" s="53">
        <v>276</v>
      </c>
      <c r="BX595" s="53">
        <v>66.4</v>
      </c>
      <c r="CD595" s="53">
        <v>189.87</v>
      </c>
      <c r="CF595" s="53">
        <v>387.5</v>
      </c>
    </row>
    <row r="596" spans="2:84" ht="12.75">
      <c r="B596" s="1"/>
      <c r="D596" s="74">
        <v>2008</v>
      </c>
      <c r="E596" s="74" t="s">
        <v>14</v>
      </c>
      <c r="F596" s="53">
        <v>63.34</v>
      </c>
      <c r="G596" s="53">
        <v>62.86</v>
      </c>
      <c r="H596" s="53">
        <v>53.75</v>
      </c>
      <c r="I596" s="53">
        <v>77.9</v>
      </c>
      <c r="J596" s="53">
        <v>79.2</v>
      </c>
      <c r="K596" s="53">
        <v>117.4</v>
      </c>
      <c r="L596" s="53">
        <v>97.8</v>
      </c>
      <c r="O596" s="86">
        <v>1942.2</v>
      </c>
      <c r="P596" s="86">
        <v>1734.8</v>
      </c>
      <c r="Q596" s="53">
        <v>239</v>
      </c>
      <c r="R596" s="53">
        <v>279</v>
      </c>
      <c r="X596" s="53">
        <v>94.4</v>
      </c>
      <c r="AB596" s="53">
        <v>74.2</v>
      </c>
      <c r="AC596" s="53">
        <v>89</v>
      </c>
      <c r="AD596" s="53">
        <v>35.22</v>
      </c>
      <c r="AE596" s="53">
        <v>37.49</v>
      </c>
      <c r="AF596" s="53">
        <v>34.98</v>
      </c>
      <c r="AL596" s="53">
        <v>255</v>
      </c>
      <c r="AM596" s="53">
        <v>142</v>
      </c>
      <c r="AN596" s="147">
        <v>63.42678405931418</v>
      </c>
      <c r="AO596" s="147">
        <v>64.87488415199259</v>
      </c>
      <c r="AP596" s="147">
        <v>74.14272474513439</v>
      </c>
      <c r="AQ596" s="147">
        <v>64.00602409638554</v>
      </c>
      <c r="AR596" s="147">
        <v>38.519462465245596</v>
      </c>
      <c r="AS596" s="147">
        <v>34.17516218721038</v>
      </c>
      <c r="AT596" s="147">
        <v>34.46478220574606</v>
      </c>
      <c r="AU596" s="54">
        <v>81</v>
      </c>
      <c r="AV596" s="54">
        <v>78.9</v>
      </c>
      <c r="AW596" s="54">
        <v>37.74</v>
      </c>
      <c r="AX596" s="54">
        <v>42.35</v>
      </c>
      <c r="BC596" s="53">
        <v>60.06</v>
      </c>
      <c r="BD596" s="53">
        <v>63.45</v>
      </c>
      <c r="BE596" s="53">
        <v>34.45</v>
      </c>
      <c r="BL596" s="53">
        <v>43.32</v>
      </c>
      <c r="BM596" s="53">
        <v>31.6</v>
      </c>
      <c r="BN596" s="53">
        <v>82.6</v>
      </c>
      <c r="BO596" s="53">
        <v>90.2</v>
      </c>
      <c r="BU596" s="53">
        <v>500</v>
      </c>
      <c r="BV596" s="53">
        <v>497</v>
      </c>
      <c r="BW596" s="53">
        <v>276</v>
      </c>
      <c r="BX596" s="53">
        <v>64.1</v>
      </c>
      <c r="CD596" s="147">
        <v>178.7752</v>
      </c>
      <c r="CF596" s="53">
        <v>381.6</v>
      </c>
    </row>
    <row r="597" spans="2:84" ht="12.75">
      <c r="B597" s="1"/>
      <c r="D597" s="74">
        <v>2008</v>
      </c>
      <c r="E597" s="74" t="s">
        <v>15</v>
      </c>
      <c r="F597" s="53">
        <v>62.69</v>
      </c>
      <c r="G597" s="53">
        <v>61.77</v>
      </c>
      <c r="H597" s="53">
        <v>53.67</v>
      </c>
      <c r="I597" s="53">
        <v>77.2</v>
      </c>
      <c r="J597" s="53">
        <v>76.7</v>
      </c>
      <c r="K597" s="53">
        <v>117.2</v>
      </c>
      <c r="L597" s="53">
        <v>97.9</v>
      </c>
      <c r="O597" s="86">
        <v>1962.8</v>
      </c>
      <c r="P597" s="86">
        <v>2111.6</v>
      </c>
      <c r="Q597" s="53">
        <v>251</v>
      </c>
      <c r="R597" s="53">
        <v>286</v>
      </c>
      <c r="X597" s="53">
        <v>95.2</v>
      </c>
      <c r="AB597" s="53">
        <v>74.1</v>
      </c>
      <c r="AC597" s="53">
        <v>93.4</v>
      </c>
      <c r="AD597" s="53">
        <v>35.56</v>
      </c>
      <c r="AE597" s="53">
        <v>37.35</v>
      </c>
      <c r="AF597" s="53">
        <v>35.4</v>
      </c>
      <c r="AL597" s="53">
        <v>255</v>
      </c>
      <c r="AM597" s="53">
        <v>143</v>
      </c>
      <c r="AN597" s="147">
        <v>54.44856348470807</v>
      </c>
      <c r="AO597" s="147">
        <v>57.34476367006488</v>
      </c>
      <c r="AP597" s="147">
        <v>73.56348470806303</v>
      </c>
      <c r="AQ597" s="147">
        <v>72.11538461538461</v>
      </c>
      <c r="AR597" s="147">
        <v>32.147822057460615</v>
      </c>
      <c r="AS597" s="147">
        <v>30.699721964782206</v>
      </c>
      <c r="AT597" s="147">
        <v>30.120481927710845</v>
      </c>
      <c r="AU597" s="54">
        <v>68.33</v>
      </c>
      <c r="AV597" s="54">
        <v>74.2</v>
      </c>
      <c r="AW597" s="54">
        <v>28.94</v>
      </c>
      <c r="AX597" s="54">
        <v>36.45</v>
      </c>
      <c r="BC597" s="53">
        <v>59.11</v>
      </c>
      <c r="BD597" s="53">
        <v>62.68</v>
      </c>
      <c r="BE597" s="53">
        <v>32.31</v>
      </c>
      <c r="BL597" s="53">
        <v>47.95</v>
      </c>
      <c r="BM597" s="53">
        <v>24.42</v>
      </c>
      <c r="BN597" s="53">
        <v>82.9</v>
      </c>
      <c r="BO597" s="53">
        <v>90.4</v>
      </c>
      <c r="BU597" s="53">
        <v>494</v>
      </c>
      <c r="BV597" s="53">
        <v>492</v>
      </c>
      <c r="BW597" s="53">
        <v>275</v>
      </c>
      <c r="BX597" s="53">
        <v>61.67</v>
      </c>
      <c r="CD597" s="53">
        <v>167.85</v>
      </c>
      <c r="CF597" s="53">
        <v>368.9</v>
      </c>
    </row>
    <row r="598" spans="2:84" ht="12.75">
      <c r="B598" s="1"/>
      <c r="D598" s="74">
        <v>2008</v>
      </c>
      <c r="E598" s="74" t="s">
        <v>16</v>
      </c>
      <c r="F598" s="53">
        <v>63.15</v>
      </c>
      <c r="G598" s="53">
        <v>62.08</v>
      </c>
      <c r="H598" s="53">
        <v>55.19</v>
      </c>
      <c r="I598" s="53">
        <v>77.4</v>
      </c>
      <c r="J598" s="53">
        <v>75.9</v>
      </c>
      <c r="K598" s="53">
        <v>115.4</v>
      </c>
      <c r="L598" s="53">
        <v>94</v>
      </c>
      <c r="O598" s="86">
        <v>1797.1</v>
      </c>
      <c r="P598" s="86">
        <v>1710.3</v>
      </c>
      <c r="Q598" s="53">
        <v>279</v>
      </c>
      <c r="R598" s="53">
        <v>320</v>
      </c>
      <c r="X598" s="53">
        <v>95.2</v>
      </c>
      <c r="AB598" s="53">
        <v>75.2</v>
      </c>
      <c r="AC598" s="53">
        <v>92.2</v>
      </c>
      <c r="AD598" s="53">
        <v>36.07</v>
      </c>
      <c r="AE598" s="53">
        <v>37.63</v>
      </c>
      <c r="AF598" s="53">
        <v>35.88</v>
      </c>
      <c r="AL598" s="53">
        <v>253</v>
      </c>
      <c r="AM598" s="53">
        <v>171</v>
      </c>
      <c r="AN598" s="147">
        <v>53.8693234476367</v>
      </c>
      <c r="AO598" s="147">
        <v>56.765523632993514</v>
      </c>
      <c r="AP598" s="147">
        <v>72.69462465245599</v>
      </c>
      <c r="AQ598" s="147">
        <v>63.716404077849866</v>
      </c>
      <c r="AR598" s="147">
        <v>30.98934198331789</v>
      </c>
      <c r="AS598" s="147">
        <v>30.120481927710845</v>
      </c>
      <c r="AT598" s="147">
        <v>29.2516218721038</v>
      </c>
      <c r="AU598" s="54">
        <v>68.34</v>
      </c>
      <c r="AV598" s="54">
        <v>74.2</v>
      </c>
      <c r="AW598" s="54">
        <v>29.03</v>
      </c>
      <c r="AX598" s="54">
        <v>36.62</v>
      </c>
      <c r="BC598" s="53">
        <v>60.44</v>
      </c>
      <c r="BD598" s="53">
        <v>59.67</v>
      </c>
      <c r="BE598" s="53">
        <v>28.67</v>
      </c>
      <c r="BL598" s="53">
        <v>53.96</v>
      </c>
      <c r="BM598" s="53">
        <v>39.19</v>
      </c>
      <c r="BN598" s="53">
        <v>83.1</v>
      </c>
      <c r="BO598" s="53">
        <v>90.4</v>
      </c>
      <c r="BU598" s="53">
        <v>469</v>
      </c>
      <c r="BV598" s="53">
        <v>465</v>
      </c>
      <c r="BW598" s="53">
        <v>277</v>
      </c>
      <c r="BX598" s="53">
        <v>60.97</v>
      </c>
      <c r="CD598" s="147">
        <v>166.6295</v>
      </c>
      <c r="CF598" s="53">
        <v>351.7</v>
      </c>
    </row>
    <row r="599" spans="2:84" ht="12.75">
      <c r="B599" s="1"/>
      <c r="D599" s="74">
        <v>2008</v>
      </c>
      <c r="E599" s="74" t="s">
        <v>17</v>
      </c>
      <c r="F599" s="53">
        <v>62.05</v>
      </c>
      <c r="G599" s="53">
        <v>62.03</v>
      </c>
      <c r="H599" s="53">
        <v>53.93</v>
      </c>
      <c r="I599" s="53">
        <v>76.4</v>
      </c>
      <c r="J599" s="53">
        <v>75.4</v>
      </c>
      <c r="K599" s="53">
        <v>116</v>
      </c>
      <c r="L599" s="53">
        <v>91.6</v>
      </c>
      <c r="O599" s="86">
        <v>1940</v>
      </c>
      <c r="P599" s="86">
        <v>1607.1</v>
      </c>
      <c r="Q599" s="53">
        <v>268</v>
      </c>
      <c r="R599" s="53">
        <v>316</v>
      </c>
      <c r="X599" s="53">
        <v>95.2</v>
      </c>
      <c r="AB599" s="53">
        <v>75.2</v>
      </c>
      <c r="AC599" s="53">
        <v>92.5</v>
      </c>
      <c r="AD599" s="53">
        <v>35.9</v>
      </c>
      <c r="AE599" s="53">
        <v>37.53</v>
      </c>
      <c r="AF599" s="53">
        <v>35.45</v>
      </c>
      <c r="AL599" s="53">
        <v>255</v>
      </c>
      <c r="AM599" s="53">
        <v>192</v>
      </c>
      <c r="AN599" s="147">
        <v>52.71084337349398</v>
      </c>
      <c r="AO599" s="147">
        <v>55.60704355885079</v>
      </c>
      <c r="AP599" s="147">
        <v>71.53614457831326</v>
      </c>
      <c r="AQ599" s="147">
        <v>63.1371640407785</v>
      </c>
      <c r="AR599" s="147">
        <v>31.56858202038925</v>
      </c>
      <c r="AS599" s="147">
        <v>29.830861909175162</v>
      </c>
      <c r="AT599" s="147">
        <v>29.2516218721038</v>
      </c>
      <c r="AU599" s="54">
        <v>68.47</v>
      </c>
      <c r="AV599" s="54">
        <v>74.2</v>
      </c>
      <c r="AW599" s="54">
        <v>29.03</v>
      </c>
      <c r="AX599" s="54">
        <v>36.62</v>
      </c>
      <c r="BC599" s="53">
        <v>59.13</v>
      </c>
      <c r="BD599" s="53">
        <v>60.45</v>
      </c>
      <c r="BE599" s="53">
        <v>29.79</v>
      </c>
      <c r="BL599" s="53">
        <v>42.12</v>
      </c>
      <c r="BM599" s="53">
        <v>33.95</v>
      </c>
      <c r="BN599" s="53">
        <v>83.4</v>
      </c>
      <c r="BO599" s="53">
        <v>90.2</v>
      </c>
      <c r="BU599" s="53">
        <v>439</v>
      </c>
      <c r="BV599" s="53">
        <v>447</v>
      </c>
      <c r="BW599" s="53">
        <v>274</v>
      </c>
      <c r="BX599" s="53">
        <v>56.88</v>
      </c>
      <c r="CD599" s="53">
        <v>169.83</v>
      </c>
      <c r="CF599" s="53">
        <v>354.4</v>
      </c>
    </row>
    <row r="600" spans="2:84" ht="12.75">
      <c r="B600" s="1"/>
      <c r="D600" s="74">
        <v>2008</v>
      </c>
      <c r="E600" s="74" t="s">
        <v>18</v>
      </c>
      <c r="F600" s="53">
        <v>60.65</v>
      </c>
      <c r="G600" s="53">
        <v>61.07</v>
      </c>
      <c r="H600" s="53">
        <v>53.15</v>
      </c>
      <c r="I600" s="53">
        <v>76</v>
      </c>
      <c r="J600" s="53">
        <v>77.6</v>
      </c>
      <c r="K600" s="53">
        <v>111</v>
      </c>
      <c r="L600" s="53">
        <v>85.8</v>
      </c>
      <c r="O600" s="86">
        <v>1664.2</v>
      </c>
      <c r="P600" s="86">
        <v>1622.6</v>
      </c>
      <c r="Q600" s="53">
        <v>267</v>
      </c>
      <c r="R600" s="53">
        <v>304</v>
      </c>
      <c r="X600" s="53">
        <v>95.2</v>
      </c>
      <c r="AB600" s="53">
        <v>74.7</v>
      </c>
      <c r="AC600" s="53">
        <v>87.9</v>
      </c>
      <c r="AD600" s="53">
        <v>36.3</v>
      </c>
      <c r="AE600" s="53">
        <v>38.97</v>
      </c>
      <c r="AF600" s="53">
        <v>35.56</v>
      </c>
      <c r="AL600" s="53">
        <v>255</v>
      </c>
      <c r="AM600" s="53">
        <v>185</v>
      </c>
      <c r="AN600" s="147">
        <v>51.26274328081557</v>
      </c>
      <c r="AO600" s="147">
        <v>54.44856348470807</v>
      </c>
      <c r="AP600" s="147">
        <v>69.50880444856348</v>
      </c>
      <c r="AQ600" s="147">
        <v>60.24096385542169</v>
      </c>
      <c r="AR600" s="147">
        <v>27.224281742354034</v>
      </c>
      <c r="AS600" s="147">
        <v>25.776181649675628</v>
      </c>
      <c r="AT600" s="147">
        <v>25.776181649675628</v>
      </c>
      <c r="AU600" s="54">
        <v>68.97</v>
      </c>
      <c r="AV600" s="54">
        <v>74.2</v>
      </c>
      <c r="AW600" s="54">
        <v>29.34</v>
      </c>
      <c r="AX600" s="54">
        <v>36.6</v>
      </c>
      <c r="BC600" s="53">
        <v>58.81</v>
      </c>
      <c r="BD600" s="53">
        <v>57.54</v>
      </c>
      <c r="BE600" s="53">
        <v>30.06</v>
      </c>
      <c r="BL600" s="53">
        <v>42.98</v>
      </c>
      <c r="BM600" s="53">
        <v>31.43</v>
      </c>
      <c r="BN600" s="53">
        <v>82.8</v>
      </c>
      <c r="BO600" s="53">
        <v>90</v>
      </c>
      <c r="BU600" s="53">
        <v>415</v>
      </c>
      <c r="BV600" s="53">
        <v>425</v>
      </c>
      <c r="BW600" s="53">
        <v>274</v>
      </c>
      <c r="BX600" s="53">
        <v>54.71</v>
      </c>
      <c r="CD600" s="147">
        <v>172.2208</v>
      </c>
      <c r="CF600" s="53">
        <v>342.5</v>
      </c>
    </row>
    <row r="601" spans="2:84" ht="12.75">
      <c r="B601" s="1"/>
      <c r="D601" s="74">
        <v>2008</v>
      </c>
      <c r="E601" s="74" t="s">
        <v>19</v>
      </c>
      <c r="F601" s="53">
        <v>60.11</v>
      </c>
      <c r="G601" s="53">
        <v>60.64</v>
      </c>
      <c r="H601" s="53">
        <v>54.76</v>
      </c>
      <c r="I601" s="53">
        <v>74.7</v>
      </c>
      <c r="J601" s="53">
        <v>76.3</v>
      </c>
      <c r="K601" s="53">
        <v>113.2</v>
      </c>
      <c r="L601" s="53">
        <v>99.6</v>
      </c>
      <c r="O601" s="86">
        <v>1866.1</v>
      </c>
      <c r="P601" s="86">
        <v>1563.6</v>
      </c>
      <c r="Q601" s="53">
        <v>282</v>
      </c>
      <c r="R601" s="53">
        <v>315</v>
      </c>
      <c r="X601" s="53">
        <v>95.2</v>
      </c>
      <c r="AB601" s="53">
        <v>76.7</v>
      </c>
      <c r="AC601" s="53">
        <v>86.6</v>
      </c>
      <c r="AD601" s="53">
        <v>35.63</v>
      </c>
      <c r="AE601" s="53">
        <v>37.58</v>
      </c>
      <c r="AF601" s="53">
        <v>35.31</v>
      </c>
      <c r="AL601" s="53">
        <v>255</v>
      </c>
      <c r="AM601" s="53">
        <v>211</v>
      </c>
      <c r="AN601" s="147">
        <v>50.68350324374421</v>
      </c>
      <c r="AO601" s="147">
        <v>52.42122335495829</v>
      </c>
      <c r="AP601" s="147">
        <v>69.21918443002781</v>
      </c>
      <c r="AQ601" s="147">
        <v>57.92400370713624</v>
      </c>
      <c r="AR601" s="147">
        <v>26.93466172381835</v>
      </c>
      <c r="AS601" s="147">
        <v>25.196941612604263</v>
      </c>
      <c r="AT601" s="147">
        <v>25.486561631139946</v>
      </c>
      <c r="AU601" s="54">
        <v>69.52</v>
      </c>
      <c r="AV601" s="54">
        <v>74.2</v>
      </c>
      <c r="AW601" s="54">
        <v>29.34</v>
      </c>
      <c r="AX601" s="54">
        <v>36.6</v>
      </c>
      <c r="BC601" s="53">
        <v>61.35</v>
      </c>
      <c r="BD601" s="53">
        <v>61.85</v>
      </c>
      <c r="BE601" s="53">
        <v>35.04</v>
      </c>
      <c r="BL601" s="53">
        <v>42.1</v>
      </c>
      <c r="BM601" s="53">
        <v>30.67</v>
      </c>
      <c r="BN601" s="53">
        <v>82.4</v>
      </c>
      <c r="BO601" s="53">
        <v>89.6</v>
      </c>
      <c r="BU601" s="53">
        <v>429</v>
      </c>
      <c r="BV601" s="53">
        <v>438</v>
      </c>
      <c r="BW601" s="53">
        <v>275</v>
      </c>
      <c r="BX601" s="53">
        <v>56.24</v>
      </c>
      <c r="CD601" s="53">
        <v>174.085</v>
      </c>
      <c r="CF601" s="53">
        <v>345</v>
      </c>
    </row>
    <row r="602" spans="2:84" ht="12.75">
      <c r="B602" s="1"/>
      <c r="D602" s="74">
        <v>2008</v>
      </c>
      <c r="E602" s="74" t="s">
        <v>20</v>
      </c>
      <c r="F602" s="53">
        <v>60.14</v>
      </c>
      <c r="G602" s="53">
        <v>59.52</v>
      </c>
      <c r="H602" s="53">
        <v>53.5</v>
      </c>
      <c r="I602" s="53">
        <v>74</v>
      </c>
      <c r="J602" s="53">
        <v>76.8</v>
      </c>
      <c r="K602" s="53">
        <v>113.8</v>
      </c>
      <c r="L602" s="53">
        <v>90.8</v>
      </c>
      <c r="O602" s="86">
        <v>1717.5</v>
      </c>
      <c r="P602" s="86">
        <v>1561.5</v>
      </c>
      <c r="Q602" s="53">
        <v>272</v>
      </c>
      <c r="R602" s="53">
        <v>316</v>
      </c>
      <c r="X602" s="53">
        <v>95.4</v>
      </c>
      <c r="AB602" s="53">
        <v>77.4</v>
      </c>
      <c r="AC602" s="53">
        <v>86.3</v>
      </c>
      <c r="AD602" s="53">
        <v>35.49</v>
      </c>
      <c r="AE602" s="53">
        <v>37.39</v>
      </c>
      <c r="AF602" s="53">
        <v>35.1</v>
      </c>
      <c r="AL602" s="53">
        <v>255</v>
      </c>
      <c r="AM602" s="53">
        <v>193</v>
      </c>
      <c r="AN602" s="147">
        <v>50.97312326227989</v>
      </c>
      <c r="AO602" s="147">
        <v>53.29008341056534</v>
      </c>
      <c r="AP602" s="147">
        <v>69.79842446709917</v>
      </c>
      <c r="AQ602" s="147">
        <v>58.5032437442076</v>
      </c>
      <c r="AR602" s="147">
        <v>27.224281742354034</v>
      </c>
      <c r="AS602" s="147">
        <v>25.196941612604263</v>
      </c>
      <c r="AT602" s="147">
        <v>25.196941612604263</v>
      </c>
      <c r="AU602" s="54">
        <v>71.3</v>
      </c>
      <c r="AV602" s="54">
        <v>74.2</v>
      </c>
      <c r="AW602" s="54">
        <v>28.97</v>
      </c>
      <c r="AX602" s="54">
        <v>36.3</v>
      </c>
      <c r="BC602" s="53">
        <v>59.66</v>
      </c>
      <c r="BD602" s="53">
        <v>63.71</v>
      </c>
      <c r="BE602" s="53">
        <v>33.56</v>
      </c>
      <c r="BL602" s="53">
        <v>41.45</v>
      </c>
      <c r="BM602" s="53">
        <v>29.51</v>
      </c>
      <c r="BN602" s="53">
        <v>82.1</v>
      </c>
      <c r="BO602" s="53">
        <v>89</v>
      </c>
      <c r="BU602" s="53">
        <v>405</v>
      </c>
      <c r="BV602" s="53">
        <v>419</v>
      </c>
      <c r="BW602" s="53">
        <v>274</v>
      </c>
      <c r="BX602" s="53">
        <v>57.39</v>
      </c>
      <c r="CD602" s="147">
        <v>177.9222</v>
      </c>
      <c r="CF602" s="53">
        <v>369.7</v>
      </c>
    </row>
    <row r="603" spans="2:84" ht="12.75">
      <c r="B603" s="1"/>
      <c r="D603" s="74">
        <v>2008</v>
      </c>
      <c r="E603" s="74" t="s">
        <v>21</v>
      </c>
      <c r="F603" s="53">
        <v>59.88</v>
      </c>
      <c r="G603" s="53">
        <v>59.07</v>
      </c>
      <c r="H603" s="53">
        <v>53.12</v>
      </c>
      <c r="I603" s="53">
        <v>74.7</v>
      </c>
      <c r="J603" s="53">
        <v>78.4</v>
      </c>
      <c r="K603" s="53">
        <v>107.9</v>
      </c>
      <c r="L603" s="53">
        <v>86.4</v>
      </c>
      <c r="O603" s="86">
        <v>1771.2</v>
      </c>
      <c r="P603" s="86">
        <v>1569</v>
      </c>
      <c r="Q603" s="53">
        <v>234</v>
      </c>
      <c r="R603" s="53">
        <v>288</v>
      </c>
      <c r="X603" s="53">
        <v>95.4</v>
      </c>
      <c r="AB603" s="53">
        <v>79.7</v>
      </c>
      <c r="AC603" s="53">
        <v>86.3</v>
      </c>
      <c r="AD603" s="53">
        <v>35.32</v>
      </c>
      <c r="AE603" s="53">
        <v>37.65</v>
      </c>
      <c r="AF603" s="53">
        <v>34.01</v>
      </c>
      <c r="AL603" s="53">
        <v>255</v>
      </c>
      <c r="AM603" s="53">
        <v>173</v>
      </c>
      <c r="AN603" s="147">
        <v>50.393883225208526</v>
      </c>
      <c r="AO603" s="147">
        <v>52.131603336422614</v>
      </c>
      <c r="AP603" s="147">
        <v>58.21362372567192</v>
      </c>
      <c r="AQ603" s="147">
        <v>48.65616311399444</v>
      </c>
      <c r="AR603" s="147">
        <v>27.803521779425395</v>
      </c>
      <c r="AS603" s="147">
        <v>24.6177015755329</v>
      </c>
      <c r="AT603" s="147">
        <v>24.6177015755329</v>
      </c>
      <c r="AU603" s="54">
        <v>71.84</v>
      </c>
      <c r="AV603" s="54">
        <v>74.2</v>
      </c>
      <c r="AW603" s="54">
        <v>28.97</v>
      </c>
      <c r="AX603" s="54">
        <v>36.3</v>
      </c>
      <c r="BC603" s="53">
        <v>61.28</v>
      </c>
      <c r="BD603" s="53">
        <v>61.88</v>
      </c>
      <c r="BE603" s="53">
        <v>29.82</v>
      </c>
      <c r="BL603" s="53">
        <v>43.04</v>
      </c>
      <c r="BM603" s="53">
        <v>31.76</v>
      </c>
      <c r="BN603" s="53">
        <v>80.6</v>
      </c>
      <c r="BO603" s="53">
        <v>87.2</v>
      </c>
      <c r="BU603" s="53">
        <v>406</v>
      </c>
      <c r="BV603" s="53">
        <v>402</v>
      </c>
      <c r="BW603" s="53">
        <v>277</v>
      </c>
      <c r="BX603" s="53">
        <v>56.37</v>
      </c>
      <c r="CD603" s="147">
        <v>193.0627</v>
      </c>
      <c r="CF603" s="53">
        <v>376.1</v>
      </c>
    </row>
    <row r="604" spans="2:84" ht="12.75">
      <c r="B604" s="1"/>
      <c r="D604" s="74">
        <v>2008</v>
      </c>
      <c r="E604" s="74" t="s">
        <v>22</v>
      </c>
      <c r="F604" s="53">
        <v>57.34</v>
      </c>
      <c r="G604" s="53">
        <v>56.01</v>
      </c>
      <c r="H604" s="53">
        <v>51.67</v>
      </c>
      <c r="I604" s="53">
        <v>75.2</v>
      </c>
      <c r="J604" s="53">
        <v>78.5</v>
      </c>
      <c r="K604" s="53">
        <v>112.1</v>
      </c>
      <c r="L604" s="53">
        <v>93</v>
      </c>
      <c r="O604" s="86">
        <v>1888</v>
      </c>
      <c r="P604" s="86">
        <v>1676</v>
      </c>
      <c r="Q604" s="53">
        <v>224</v>
      </c>
      <c r="R604" s="53">
        <v>270</v>
      </c>
      <c r="X604" s="53">
        <v>95.4</v>
      </c>
      <c r="AB604" s="53">
        <v>75.4</v>
      </c>
      <c r="AC604" s="53">
        <v>86.5</v>
      </c>
      <c r="AD604" s="53">
        <v>33.86</v>
      </c>
      <c r="AE604" s="53">
        <v>36.03</v>
      </c>
      <c r="AF604" s="53">
        <v>33.39</v>
      </c>
      <c r="AL604" s="53">
        <v>243</v>
      </c>
      <c r="AM604" s="53">
        <v>168</v>
      </c>
      <c r="AN604" s="147">
        <v>49.52502316960148</v>
      </c>
      <c r="AO604" s="147">
        <v>50.97312326227989</v>
      </c>
      <c r="AP604" s="147">
        <v>53.8693234476367</v>
      </c>
      <c r="AQ604" s="147">
        <v>46.04958294717331</v>
      </c>
      <c r="AR604" s="147">
        <v>27.224281742354034</v>
      </c>
      <c r="AS604" s="147">
        <v>21.72150139017609</v>
      </c>
      <c r="AT604" s="147">
        <v>22.01112140871177</v>
      </c>
      <c r="AU604" s="54">
        <v>72.51</v>
      </c>
      <c r="AV604" s="54">
        <v>74.2</v>
      </c>
      <c r="AW604" s="54">
        <v>29.06</v>
      </c>
      <c r="AX604" s="54">
        <v>36.39</v>
      </c>
      <c r="BC604" s="53">
        <v>59.29</v>
      </c>
      <c r="BD604" s="53">
        <v>62.13</v>
      </c>
      <c r="BE604" s="53">
        <v>29.93</v>
      </c>
      <c r="BL604" s="53">
        <v>40.67</v>
      </c>
      <c r="BM604" s="53">
        <v>29.96</v>
      </c>
      <c r="BN604" s="53">
        <v>79.4</v>
      </c>
      <c r="BO604" s="53">
        <v>86.4</v>
      </c>
      <c r="BU604" s="53">
        <v>404</v>
      </c>
      <c r="BV604" s="53">
        <v>400</v>
      </c>
      <c r="BW604" s="53">
        <v>280</v>
      </c>
      <c r="BX604" s="53">
        <v>56.43</v>
      </c>
      <c r="CD604" s="147">
        <v>194.6942</v>
      </c>
      <c r="CF604" s="53">
        <v>378.6</v>
      </c>
    </row>
    <row r="605" spans="2:84" ht="12.75">
      <c r="B605" s="1"/>
      <c r="D605" s="74">
        <v>2008</v>
      </c>
      <c r="E605" s="74" t="s">
        <v>23</v>
      </c>
      <c r="F605" s="53">
        <v>54.59</v>
      </c>
      <c r="G605" s="53">
        <v>52.82</v>
      </c>
      <c r="H605" s="53">
        <v>49.36</v>
      </c>
      <c r="I605" s="53">
        <v>74.6</v>
      </c>
      <c r="J605" s="53">
        <v>76.7</v>
      </c>
      <c r="K605" s="53">
        <v>108.2</v>
      </c>
      <c r="L605" s="53">
        <v>82.6</v>
      </c>
      <c r="O605" s="86">
        <v>1871.7</v>
      </c>
      <c r="P605" s="86">
        <v>1681.5</v>
      </c>
      <c r="Q605" s="53">
        <v>213</v>
      </c>
      <c r="R605" s="53">
        <v>255</v>
      </c>
      <c r="X605" s="53">
        <v>95.4</v>
      </c>
      <c r="AB605" s="53">
        <v>66.1</v>
      </c>
      <c r="AC605" s="53">
        <v>87.6</v>
      </c>
      <c r="AD605" s="53">
        <v>32.09</v>
      </c>
      <c r="AE605" s="53">
        <v>35.09</v>
      </c>
      <c r="AF605" s="53">
        <v>31.85</v>
      </c>
      <c r="AL605" s="53">
        <v>240</v>
      </c>
      <c r="AM605" s="53">
        <v>153</v>
      </c>
      <c r="AN605" s="147">
        <v>44.311862835959225</v>
      </c>
      <c r="AO605" s="147">
        <v>50.10426320667285</v>
      </c>
      <c r="AP605" s="147">
        <v>52.131603336422614</v>
      </c>
      <c r="AQ605" s="147">
        <v>45.47034291010195</v>
      </c>
      <c r="AR605" s="147">
        <v>25.486561631139946</v>
      </c>
      <c r="AS605" s="147">
        <v>20.563021316033364</v>
      </c>
      <c r="AT605" s="147">
        <v>20.852641334569046</v>
      </c>
      <c r="AU605" s="54">
        <v>72.09</v>
      </c>
      <c r="AV605" s="54">
        <v>74.2</v>
      </c>
      <c r="AW605" s="54">
        <v>29.07</v>
      </c>
      <c r="AX605" s="54">
        <v>36.27</v>
      </c>
      <c r="BC605" s="53">
        <v>59.45</v>
      </c>
      <c r="BD605" s="53">
        <v>59.69</v>
      </c>
      <c r="BE605" s="53">
        <v>34.19</v>
      </c>
      <c r="BL605" s="53">
        <v>42.12</v>
      </c>
      <c r="BM605" s="53">
        <v>34.97</v>
      </c>
      <c r="BN605" s="53">
        <v>78.6</v>
      </c>
      <c r="BO605" s="53">
        <v>86.9</v>
      </c>
      <c r="BU605" s="53">
        <v>412</v>
      </c>
      <c r="BV605" s="53">
        <v>407</v>
      </c>
      <c r="BW605" s="53">
        <v>280</v>
      </c>
      <c r="BX605" s="53">
        <v>55.16</v>
      </c>
      <c r="CD605" s="147">
        <v>194.6485</v>
      </c>
      <c r="CF605" s="53">
        <v>382</v>
      </c>
    </row>
    <row r="606" spans="2:84" ht="12.75">
      <c r="B606" s="1"/>
      <c r="D606" s="74">
        <v>2009</v>
      </c>
      <c r="E606" s="74" t="s">
        <v>12</v>
      </c>
      <c r="F606" s="53">
        <v>52.5</v>
      </c>
      <c r="G606" s="53">
        <v>51.07</v>
      </c>
      <c r="H606" s="53">
        <v>47.7</v>
      </c>
      <c r="I606" s="53">
        <v>74.5</v>
      </c>
      <c r="J606" s="53">
        <v>78.1</v>
      </c>
      <c r="K606" s="53">
        <v>111</v>
      </c>
      <c r="L606" s="53">
        <v>100.9</v>
      </c>
      <c r="O606" s="86">
        <v>1877.8</v>
      </c>
      <c r="P606" s="86">
        <v>1665.1</v>
      </c>
      <c r="Q606" s="53">
        <v>198</v>
      </c>
      <c r="R606" s="53">
        <v>251</v>
      </c>
      <c r="X606" s="53">
        <v>95.4</v>
      </c>
      <c r="AB606" s="53">
        <v>65.7</v>
      </c>
      <c r="AC606" s="53">
        <v>83.7</v>
      </c>
      <c r="AD606" s="53">
        <v>29.7</v>
      </c>
      <c r="AE606" s="53">
        <v>32.93</v>
      </c>
      <c r="AF606" s="53">
        <v>29.44</v>
      </c>
      <c r="AL606" s="53">
        <v>240</v>
      </c>
      <c r="AM606" s="53">
        <v>153</v>
      </c>
      <c r="AN606" s="147">
        <v>39.967562557924005</v>
      </c>
      <c r="AO606" s="147">
        <v>42.57414272474514</v>
      </c>
      <c r="AP606" s="147">
        <v>46.62882298424467</v>
      </c>
      <c r="AQ606" s="147">
        <v>35.91288229842447</v>
      </c>
      <c r="AR606" s="147">
        <v>22.300741427247452</v>
      </c>
      <c r="AS606" s="147">
        <v>18.82530120481928</v>
      </c>
      <c r="AT606" s="147">
        <v>19.69416126042632</v>
      </c>
      <c r="AU606" s="54">
        <v>71.44</v>
      </c>
      <c r="AV606" s="54">
        <v>73.98</v>
      </c>
      <c r="AW606" s="54">
        <v>28.54</v>
      </c>
      <c r="AX606" s="54">
        <v>35.04</v>
      </c>
      <c r="BC606" s="53">
        <v>59.49</v>
      </c>
      <c r="BD606" s="53">
        <v>60.32</v>
      </c>
      <c r="BE606" s="53">
        <v>35.17</v>
      </c>
      <c r="BL606" s="53">
        <v>40.13</v>
      </c>
      <c r="BM606" s="53">
        <v>29.57</v>
      </c>
      <c r="BN606" s="53">
        <v>77.4</v>
      </c>
      <c r="BO606" s="53">
        <v>84.6</v>
      </c>
      <c r="BU606" s="53">
        <v>392</v>
      </c>
      <c r="BV606" s="53">
        <v>387</v>
      </c>
      <c r="BW606" s="53">
        <v>274</v>
      </c>
      <c r="BX606" s="53">
        <v>44.04</v>
      </c>
      <c r="CD606" s="147">
        <v>200.03983050847455</v>
      </c>
      <c r="CF606" s="53">
        <v>387.2</v>
      </c>
    </row>
    <row r="607" spans="2:84" ht="12.75">
      <c r="B607" s="1"/>
      <c r="D607" s="74">
        <v>2009</v>
      </c>
      <c r="E607" s="74" t="s">
        <v>13</v>
      </c>
      <c r="F607" s="53">
        <v>52.44</v>
      </c>
      <c r="G607" s="53">
        <v>50.83</v>
      </c>
      <c r="H607" s="53">
        <v>45.12</v>
      </c>
      <c r="I607" s="53">
        <v>75.6</v>
      </c>
      <c r="J607" s="53">
        <v>76.4</v>
      </c>
      <c r="K607" s="53">
        <v>102.5</v>
      </c>
      <c r="L607" s="53">
        <v>97.2</v>
      </c>
      <c r="O607" s="86">
        <v>1766.1</v>
      </c>
      <c r="P607" s="86">
        <v>1640.6</v>
      </c>
      <c r="Q607" s="53">
        <v>199</v>
      </c>
      <c r="R607" s="53">
        <v>257</v>
      </c>
      <c r="X607" s="53">
        <v>94.1</v>
      </c>
      <c r="AB607" s="53">
        <v>64.1</v>
      </c>
      <c r="AC607" s="53">
        <v>81.1</v>
      </c>
      <c r="AD607" s="53">
        <v>28.21</v>
      </c>
      <c r="AE607" s="53">
        <v>32.07</v>
      </c>
      <c r="AF607" s="53">
        <v>27.98</v>
      </c>
      <c r="AL607" s="53">
        <v>230</v>
      </c>
      <c r="AM607" s="53">
        <v>160</v>
      </c>
      <c r="AN607" s="147">
        <v>36.20250231696015</v>
      </c>
      <c r="AO607" s="147">
        <v>38.519462465245596</v>
      </c>
      <c r="AP607" s="147">
        <v>44.02224281742354</v>
      </c>
      <c r="AQ607" s="147">
        <v>35.623262279888785</v>
      </c>
      <c r="AR607" s="147">
        <v>21.431881371640408</v>
      </c>
      <c r="AS607" s="147">
        <v>18.535681186283597</v>
      </c>
      <c r="AT607" s="147">
        <v>18.82530120481928</v>
      </c>
      <c r="AU607" s="54">
        <v>70.52</v>
      </c>
      <c r="AV607" s="54">
        <v>73.98</v>
      </c>
      <c r="AW607" s="54">
        <v>28.54</v>
      </c>
      <c r="AX607" s="54">
        <v>34.86</v>
      </c>
      <c r="BC607" s="53">
        <v>55.05</v>
      </c>
      <c r="BD607" s="53">
        <v>57.85</v>
      </c>
      <c r="BE607" s="53">
        <v>32.84</v>
      </c>
      <c r="BL607" s="53">
        <v>36.56</v>
      </c>
      <c r="BM607" s="53">
        <v>33.94</v>
      </c>
      <c r="BN607" s="53">
        <v>77.6</v>
      </c>
      <c r="BO607" s="53">
        <v>81.8</v>
      </c>
      <c r="BU607" s="53">
        <v>389</v>
      </c>
      <c r="BV607" s="53">
        <v>377</v>
      </c>
      <c r="BW607" s="53">
        <v>266</v>
      </c>
      <c r="BX607" s="53">
        <v>37.45</v>
      </c>
      <c r="CD607" s="147">
        <v>206.35508474576272</v>
      </c>
      <c r="CF607" s="53">
        <v>389.5</v>
      </c>
    </row>
    <row r="608" spans="2:84" ht="12.75">
      <c r="B608" s="1"/>
      <c r="D608" s="74">
        <v>2009</v>
      </c>
      <c r="E608" s="74" t="s">
        <v>14</v>
      </c>
      <c r="F608" s="53">
        <v>49.64</v>
      </c>
      <c r="G608" s="53">
        <v>48.69</v>
      </c>
      <c r="H608" s="53">
        <v>43.5</v>
      </c>
      <c r="I608" s="53">
        <v>73.9</v>
      </c>
      <c r="J608" s="53">
        <v>75.6</v>
      </c>
      <c r="K608" s="53">
        <v>101.1</v>
      </c>
      <c r="L608" s="53">
        <v>86.4</v>
      </c>
      <c r="O608" s="86">
        <v>1802.5</v>
      </c>
      <c r="P608" s="86">
        <v>1655.9</v>
      </c>
      <c r="Q608" s="53">
        <v>195</v>
      </c>
      <c r="R608" s="53">
        <v>247</v>
      </c>
      <c r="X608" s="53">
        <v>93.7</v>
      </c>
      <c r="AB608" s="53">
        <v>61.4</v>
      </c>
      <c r="AC608" s="53">
        <v>77.7</v>
      </c>
      <c r="AD608" s="53">
        <v>27.66</v>
      </c>
      <c r="AE608" s="53">
        <v>31.48</v>
      </c>
      <c r="AF608" s="53">
        <v>27.42</v>
      </c>
      <c r="AL608" s="53">
        <v>230</v>
      </c>
      <c r="AM608" s="53">
        <v>147</v>
      </c>
      <c r="AN608" s="147">
        <v>33.885542168674704</v>
      </c>
      <c r="AO608" s="147">
        <v>36.781742354031515</v>
      </c>
      <c r="AP608" s="147">
        <v>42.57414272474514</v>
      </c>
      <c r="AQ608" s="147">
        <v>33.59592215013902</v>
      </c>
      <c r="AR608" s="147">
        <v>19.69416126042632</v>
      </c>
      <c r="AS608" s="147">
        <v>17.956441149212235</v>
      </c>
      <c r="AT608" s="147">
        <v>18.246061167747914</v>
      </c>
      <c r="AU608" s="54">
        <v>69.66</v>
      </c>
      <c r="AV608" s="54">
        <v>73.91</v>
      </c>
      <c r="AW608" s="54">
        <v>28.73</v>
      </c>
      <c r="AX608" s="54">
        <v>34.87</v>
      </c>
      <c r="BC608" s="53">
        <v>57.81</v>
      </c>
      <c r="BD608" s="53">
        <v>58.4</v>
      </c>
      <c r="BE608" s="53">
        <v>32.62</v>
      </c>
      <c r="BL608" s="53">
        <v>40.59</v>
      </c>
      <c r="BM608" s="53">
        <v>40.72</v>
      </c>
      <c r="BN608" s="53">
        <v>76.2</v>
      </c>
      <c r="BO608" s="53">
        <v>81.2</v>
      </c>
      <c r="BU608" s="53">
        <v>380</v>
      </c>
      <c r="BV608" s="53">
        <v>374</v>
      </c>
      <c r="BW608" s="53">
        <v>264</v>
      </c>
      <c r="BX608" s="53">
        <v>35.98</v>
      </c>
      <c r="CD608" s="147">
        <v>206.70282485875705</v>
      </c>
      <c r="CF608" s="53">
        <v>394.1</v>
      </c>
    </row>
    <row r="609" spans="2:84" ht="12.75">
      <c r="B609" s="1"/>
      <c r="D609" s="74">
        <v>2009</v>
      </c>
      <c r="E609" s="74" t="s">
        <v>15</v>
      </c>
      <c r="F609" s="53">
        <v>47.41</v>
      </c>
      <c r="G609" s="53">
        <v>44.58</v>
      </c>
      <c r="H609" s="53">
        <v>41.37</v>
      </c>
      <c r="I609" s="53">
        <v>73.1</v>
      </c>
      <c r="J609" s="53">
        <v>75.4</v>
      </c>
      <c r="K609" s="53">
        <v>106.8</v>
      </c>
      <c r="L609" s="53">
        <v>82.6</v>
      </c>
      <c r="O609" s="86">
        <v>1663</v>
      </c>
      <c r="P609" s="86">
        <v>1590.1</v>
      </c>
      <c r="Q609" s="53">
        <v>208</v>
      </c>
      <c r="R609" s="53">
        <v>242</v>
      </c>
      <c r="X609" s="53">
        <v>93.4</v>
      </c>
      <c r="AB609" s="53">
        <v>59.8</v>
      </c>
      <c r="AC609" s="53">
        <v>76.9</v>
      </c>
      <c r="AD609" s="53">
        <v>25.84</v>
      </c>
      <c r="AE609" s="53">
        <v>28.92</v>
      </c>
      <c r="AF609" s="53">
        <v>26.05</v>
      </c>
      <c r="AL609" s="53">
        <v>216</v>
      </c>
      <c r="AM609" s="53">
        <v>147</v>
      </c>
      <c r="AN609" s="147">
        <v>33.01668211306766</v>
      </c>
      <c r="AO609" s="147">
        <v>33.30630213160334</v>
      </c>
      <c r="AP609" s="147">
        <v>38.80908248378128</v>
      </c>
      <c r="AQ609" s="147">
        <v>32.72706209453197</v>
      </c>
      <c r="AR609" s="147">
        <v>18.535681186283597</v>
      </c>
      <c r="AS609" s="147">
        <v>17.08758109360519</v>
      </c>
      <c r="AT609" s="147">
        <v>17.956441149212235</v>
      </c>
      <c r="AU609" s="54">
        <v>70.02</v>
      </c>
      <c r="AV609" s="54">
        <v>73.91</v>
      </c>
      <c r="AW609" s="54">
        <v>28.73</v>
      </c>
      <c r="AX609" s="54">
        <v>34.87</v>
      </c>
      <c r="BC609" s="53">
        <v>54.68</v>
      </c>
      <c r="BD609" s="53">
        <v>58.06</v>
      </c>
      <c r="BE609" s="53">
        <v>29.7</v>
      </c>
      <c r="BL609" s="53">
        <v>43.08</v>
      </c>
      <c r="BM609" s="53">
        <v>28.53</v>
      </c>
      <c r="BN609" s="53">
        <v>75.6</v>
      </c>
      <c r="BO609" s="53">
        <v>80.2</v>
      </c>
      <c r="BU609" s="53">
        <v>377</v>
      </c>
      <c r="BV609" s="53">
        <v>362</v>
      </c>
      <c r="BW609" s="53">
        <v>253</v>
      </c>
      <c r="BX609" s="53">
        <v>35.53</v>
      </c>
      <c r="CD609" s="147">
        <v>202.41553672316383</v>
      </c>
      <c r="CF609" s="53">
        <v>392.5</v>
      </c>
    </row>
    <row r="610" spans="2:84" ht="12.75">
      <c r="B610" s="1"/>
      <c r="D610" s="74">
        <v>2009</v>
      </c>
      <c r="E610" s="74" t="s">
        <v>16</v>
      </c>
      <c r="F610" s="53">
        <v>47.76</v>
      </c>
      <c r="G610" s="53">
        <v>45.15</v>
      </c>
      <c r="H610" s="53">
        <v>38.08</v>
      </c>
      <c r="I610" s="53">
        <v>70.9</v>
      </c>
      <c r="J610" s="53">
        <v>71.1</v>
      </c>
      <c r="K610" s="53">
        <v>103.4</v>
      </c>
      <c r="L610" s="53">
        <v>83.9</v>
      </c>
      <c r="O610" s="86">
        <v>1760.8</v>
      </c>
      <c r="P610" s="86">
        <v>1614.3</v>
      </c>
      <c r="Q610" s="53">
        <v>198</v>
      </c>
      <c r="R610" s="53">
        <v>242</v>
      </c>
      <c r="X610" s="53">
        <v>92</v>
      </c>
      <c r="AB610" s="53">
        <v>58.4</v>
      </c>
      <c r="AC610" s="53">
        <v>74.2</v>
      </c>
      <c r="AD610" s="53">
        <v>25.61</v>
      </c>
      <c r="AE610" s="53">
        <v>28.84</v>
      </c>
      <c r="AF610" s="53">
        <v>25.37</v>
      </c>
      <c r="AL610" s="53">
        <v>210</v>
      </c>
      <c r="AM610" s="53">
        <v>140</v>
      </c>
      <c r="AN610" s="147">
        <v>33.59592215013902</v>
      </c>
      <c r="AO610" s="147">
        <v>33.59592215013902</v>
      </c>
      <c r="AP610" s="147">
        <v>39.09870250231696</v>
      </c>
      <c r="AQ610" s="147">
        <v>32.72706209453197</v>
      </c>
      <c r="AR610" s="147">
        <v>18.82530120481928</v>
      </c>
      <c r="AS610" s="147">
        <v>16.79796107506951</v>
      </c>
      <c r="AT610" s="147">
        <v>17.08758109360519</v>
      </c>
      <c r="AU610" s="54">
        <v>70.19</v>
      </c>
      <c r="AV610" s="54">
        <v>73.91</v>
      </c>
      <c r="AW610" s="54">
        <v>28.5</v>
      </c>
      <c r="AX610" s="54">
        <v>34.87</v>
      </c>
      <c r="BC610" s="53">
        <v>54.25</v>
      </c>
      <c r="BD610" s="53">
        <v>55.38</v>
      </c>
      <c r="BE610" s="53">
        <v>29.96</v>
      </c>
      <c r="BL610" s="53">
        <v>44.58</v>
      </c>
      <c r="BM610" s="53" t="s">
        <v>159</v>
      </c>
      <c r="BN610" s="53">
        <v>75.2</v>
      </c>
      <c r="BO610" s="53">
        <v>79.8</v>
      </c>
      <c r="BU610" s="53">
        <v>363</v>
      </c>
      <c r="BV610" s="53">
        <v>351</v>
      </c>
      <c r="BW610" s="53">
        <v>251</v>
      </c>
      <c r="BX610" s="53">
        <v>33.94</v>
      </c>
      <c r="CD610" s="147">
        <v>202.43446327683614</v>
      </c>
      <c r="CF610" s="53">
        <v>374.3</v>
      </c>
    </row>
    <row r="611" spans="2:84" ht="12.75">
      <c r="B611" s="1"/>
      <c r="D611" s="74">
        <v>2009</v>
      </c>
      <c r="E611" s="74" t="s">
        <v>17</v>
      </c>
      <c r="F611" s="53">
        <v>47.44</v>
      </c>
      <c r="G611" s="53">
        <v>47.25</v>
      </c>
      <c r="H611" s="53">
        <v>41.24</v>
      </c>
      <c r="I611" s="53">
        <v>70.6</v>
      </c>
      <c r="J611" s="53">
        <v>70.2</v>
      </c>
      <c r="K611" s="53">
        <v>101.6</v>
      </c>
      <c r="L611" s="53">
        <v>89</v>
      </c>
      <c r="O611" s="86">
        <v>1877.9</v>
      </c>
      <c r="P611" s="86">
        <v>1689.4</v>
      </c>
      <c r="Q611" s="53">
        <v>222</v>
      </c>
      <c r="R611" s="53">
        <v>248</v>
      </c>
      <c r="X611" s="53">
        <v>91.8</v>
      </c>
      <c r="AB611" s="53">
        <v>56.8</v>
      </c>
      <c r="AC611" s="53">
        <v>73.3</v>
      </c>
      <c r="AD611" s="53">
        <v>25.47</v>
      </c>
      <c r="AE611" s="53">
        <v>29.12</v>
      </c>
      <c r="AF611" s="53">
        <v>25.5</v>
      </c>
      <c r="AL611" s="53">
        <v>210</v>
      </c>
      <c r="AM611" s="53">
        <v>173</v>
      </c>
      <c r="AN611" s="147">
        <v>34.75440222428174</v>
      </c>
      <c r="AO611" s="147">
        <v>34.75440222428174</v>
      </c>
      <c r="AP611" s="147">
        <v>39.38832252085264</v>
      </c>
      <c r="AQ611" s="147">
        <v>33.30630213160334</v>
      </c>
      <c r="AR611" s="147">
        <v>18.535681186283597</v>
      </c>
      <c r="AS611" s="147">
        <v>16.218721037998147</v>
      </c>
      <c r="AT611" s="147">
        <v>16.79796107506951</v>
      </c>
      <c r="AU611" s="54">
        <v>71.35</v>
      </c>
      <c r="AV611" s="54">
        <v>74.06</v>
      </c>
      <c r="AW611" s="54">
        <v>28.56</v>
      </c>
      <c r="AX611" s="54">
        <v>35.04</v>
      </c>
      <c r="BC611" s="53">
        <v>53.68</v>
      </c>
      <c r="BD611" s="53">
        <v>51.55</v>
      </c>
      <c r="BE611" s="53">
        <v>30.19</v>
      </c>
      <c r="BL611" s="53">
        <v>38.26</v>
      </c>
      <c r="BM611" s="53">
        <v>26.59</v>
      </c>
      <c r="BN611" s="53">
        <v>75.3</v>
      </c>
      <c r="BO611" s="53">
        <v>82.6</v>
      </c>
      <c r="BU611" s="53">
        <v>358</v>
      </c>
      <c r="BV611" s="53">
        <v>355</v>
      </c>
      <c r="BW611" s="53">
        <v>247</v>
      </c>
      <c r="BX611" s="53">
        <v>38.86</v>
      </c>
      <c r="CD611" s="147">
        <v>203.76920903954797</v>
      </c>
      <c r="CF611" s="53">
        <v>370.1</v>
      </c>
    </row>
    <row r="612" spans="2:84" ht="12.75">
      <c r="B612" s="1"/>
      <c r="D612" s="74">
        <v>2009</v>
      </c>
      <c r="E612" s="74" t="s">
        <v>18</v>
      </c>
      <c r="F612" s="53">
        <v>47.1</v>
      </c>
      <c r="G612" s="53">
        <v>47.09</v>
      </c>
      <c r="H612" s="53">
        <v>38.45</v>
      </c>
      <c r="I612" s="53">
        <v>71</v>
      </c>
      <c r="J612" s="53">
        <v>72.1</v>
      </c>
      <c r="K612" s="53">
        <v>97.8</v>
      </c>
      <c r="L612" s="53">
        <v>82.1</v>
      </c>
      <c r="O612" s="86">
        <v>1942</v>
      </c>
      <c r="P612" s="86">
        <v>1728.2</v>
      </c>
      <c r="Q612" s="53">
        <v>238</v>
      </c>
      <c r="R612" s="53">
        <v>263</v>
      </c>
      <c r="X612" s="53">
        <v>91.8</v>
      </c>
      <c r="AB612" s="53">
        <v>58.1</v>
      </c>
      <c r="AC612" s="53">
        <v>73.8</v>
      </c>
      <c r="AD612" s="53">
        <v>24.8</v>
      </c>
      <c r="AE612" s="53">
        <v>29.33</v>
      </c>
      <c r="AF612" s="53">
        <v>25.21</v>
      </c>
      <c r="AL612" s="53">
        <v>210</v>
      </c>
      <c r="AM612" s="53">
        <v>173</v>
      </c>
      <c r="AN612" s="147">
        <v>35.333642261353106</v>
      </c>
      <c r="AO612" s="147">
        <v>35.333642261353106</v>
      </c>
      <c r="AP612" s="147">
        <v>37.36098239110287</v>
      </c>
      <c r="AQ612" s="147">
        <v>29.541241890639483</v>
      </c>
      <c r="AR612" s="147">
        <v>17.666821130676553</v>
      </c>
      <c r="AS612" s="147">
        <v>16.218721037998147</v>
      </c>
      <c r="AT612" s="147">
        <v>16.218721037998147</v>
      </c>
      <c r="AU612" s="54">
        <v>71.94</v>
      </c>
      <c r="AV612" s="54">
        <v>73.91</v>
      </c>
      <c r="AW612" s="54">
        <v>28.66</v>
      </c>
      <c r="AX612" s="54">
        <v>35.02</v>
      </c>
      <c r="BC612" s="53">
        <v>53.78</v>
      </c>
      <c r="BD612" s="53">
        <v>52.86</v>
      </c>
      <c r="BE612" s="53">
        <v>31.58</v>
      </c>
      <c r="BL612" s="53">
        <v>36.11</v>
      </c>
      <c r="BM612" s="53">
        <v>33.22</v>
      </c>
      <c r="BN612" s="53">
        <v>74.7</v>
      </c>
      <c r="BO612" s="53">
        <v>87.1</v>
      </c>
      <c r="BU612" s="53">
        <v>380</v>
      </c>
      <c r="BV612" s="53">
        <v>377</v>
      </c>
      <c r="BW612" s="53">
        <v>232</v>
      </c>
      <c r="BX612" s="53">
        <v>41.22</v>
      </c>
      <c r="CD612" s="147">
        <v>204.90112994350278</v>
      </c>
      <c r="CF612" s="53">
        <v>372.7</v>
      </c>
    </row>
    <row r="613" spans="2:84" ht="12.75">
      <c r="B613" s="1"/>
      <c r="D613" s="74">
        <v>2009</v>
      </c>
      <c r="E613" s="74" t="s">
        <v>19</v>
      </c>
      <c r="F613" s="53">
        <v>47.76</v>
      </c>
      <c r="G613" s="53">
        <v>48.46</v>
      </c>
      <c r="H613" s="53">
        <v>38.77</v>
      </c>
      <c r="I613" s="53">
        <v>68.7</v>
      </c>
      <c r="J613" s="53">
        <v>70</v>
      </c>
      <c r="K613" s="53">
        <v>101.9</v>
      </c>
      <c r="L613" s="53">
        <v>77.8</v>
      </c>
      <c r="O613" s="86">
        <v>1965.1</v>
      </c>
      <c r="P613" s="86">
        <v>1743.9</v>
      </c>
      <c r="Q613" s="53">
        <v>239</v>
      </c>
      <c r="R613" s="53">
        <v>281</v>
      </c>
      <c r="X613" s="53">
        <v>91.8</v>
      </c>
      <c r="AB613" s="53">
        <v>59.4</v>
      </c>
      <c r="AC613" s="53">
        <v>73.6</v>
      </c>
      <c r="AD613" s="53">
        <v>25.43</v>
      </c>
      <c r="AE613" s="53">
        <v>29.1</v>
      </c>
      <c r="AF613" s="53">
        <v>25.41</v>
      </c>
      <c r="AL613" s="53">
        <v>210</v>
      </c>
      <c r="AM613" s="53">
        <v>186</v>
      </c>
      <c r="AN613" s="147">
        <v>37.36098239110287</v>
      </c>
      <c r="AO613" s="147">
        <v>36.49212233549583</v>
      </c>
      <c r="AP613" s="147">
        <v>38.22984244670992</v>
      </c>
      <c r="AQ613" s="147">
        <v>31.278962001853568</v>
      </c>
      <c r="AR613" s="147">
        <v>18.535681186283597</v>
      </c>
      <c r="AS613" s="147">
        <v>16.218721037998147</v>
      </c>
      <c r="AT613" s="147">
        <v>16.218721037998147</v>
      </c>
      <c r="AU613" s="54">
        <v>72.71</v>
      </c>
      <c r="AV613" s="54">
        <v>73.91</v>
      </c>
      <c r="AW613" s="54">
        <v>28.78</v>
      </c>
      <c r="AX613" s="54">
        <v>35.1</v>
      </c>
      <c r="BC613" s="53">
        <v>53.98</v>
      </c>
      <c r="BD613" s="53">
        <v>51.21</v>
      </c>
      <c r="BE613" s="53">
        <v>34.75</v>
      </c>
      <c r="BL613" s="53">
        <v>34.73</v>
      </c>
      <c r="BM613" s="53">
        <v>29.87</v>
      </c>
      <c r="BN613" s="53">
        <v>76.5</v>
      </c>
      <c r="BO613" s="53">
        <v>88.6</v>
      </c>
      <c r="BU613" s="53">
        <v>391</v>
      </c>
      <c r="BV613" s="53">
        <v>386</v>
      </c>
      <c r="BW613" s="53">
        <v>223</v>
      </c>
      <c r="BX613" s="53">
        <v>41.99</v>
      </c>
      <c r="CD613" s="147">
        <v>205.41242937853104</v>
      </c>
      <c r="CF613" s="53">
        <v>375.5</v>
      </c>
    </row>
    <row r="614" spans="2:84" ht="12.75">
      <c r="B614" s="1"/>
      <c r="D614" s="74">
        <v>2009</v>
      </c>
      <c r="E614" s="74" t="s">
        <v>20</v>
      </c>
      <c r="F614" s="53">
        <v>48.4</v>
      </c>
      <c r="G614" s="53">
        <v>48.26</v>
      </c>
      <c r="H614" s="53">
        <v>39.68</v>
      </c>
      <c r="I614" s="53">
        <v>72.5</v>
      </c>
      <c r="J614" s="53">
        <v>74.8</v>
      </c>
      <c r="K614" s="53">
        <v>92</v>
      </c>
      <c r="L614" s="53">
        <v>81.2</v>
      </c>
      <c r="O614" s="86">
        <v>2009.8</v>
      </c>
      <c r="P614" s="86">
        <v>1804.6</v>
      </c>
      <c r="Q614" s="53">
        <v>236</v>
      </c>
      <c r="R614" s="53">
        <v>278</v>
      </c>
      <c r="X614" s="53">
        <v>91.8</v>
      </c>
      <c r="AB614" s="53">
        <v>60.4</v>
      </c>
      <c r="AC614" s="53">
        <v>75.1</v>
      </c>
      <c r="AD614" s="53">
        <v>25.15</v>
      </c>
      <c r="AE614" s="53">
        <v>28.75</v>
      </c>
      <c r="AF614" s="53">
        <v>25.24</v>
      </c>
      <c r="AL614" s="53">
        <v>205</v>
      </c>
      <c r="AM614" s="53">
        <v>177</v>
      </c>
      <c r="AN614" s="147">
        <v>38.80908248378128</v>
      </c>
      <c r="AO614" s="147">
        <v>37.071362372567194</v>
      </c>
      <c r="AP614" s="147">
        <v>38.22984244670992</v>
      </c>
      <c r="AQ614" s="147">
        <v>32.147822057460615</v>
      </c>
      <c r="AR614" s="147">
        <v>20.273401297497685</v>
      </c>
      <c r="AS614" s="147">
        <v>16.79796107506951</v>
      </c>
      <c r="AT614" s="147">
        <v>17.08758109360519</v>
      </c>
      <c r="AU614" s="54">
        <v>73.37</v>
      </c>
      <c r="AV614" s="54">
        <v>73.91</v>
      </c>
      <c r="AW614" s="54">
        <v>29.19</v>
      </c>
      <c r="AX614" s="54">
        <v>35.46</v>
      </c>
      <c r="BC614" s="53">
        <v>54.83</v>
      </c>
      <c r="BD614" s="53">
        <v>55.98</v>
      </c>
      <c r="BE614" s="53">
        <v>31.15</v>
      </c>
      <c r="BL614" s="53">
        <v>35.26</v>
      </c>
      <c r="BM614" s="53">
        <v>28.69</v>
      </c>
      <c r="BN614" s="53">
        <v>78.1</v>
      </c>
      <c r="BO614" s="53">
        <v>90.6</v>
      </c>
      <c r="BU614" s="53">
        <v>402</v>
      </c>
      <c r="BV614" s="53">
        <v>387</v>
      </c>
      <c r="BW614" s="53">
        <v>219</v>
      </c>
      <c r="BX614" s="53">
        <v>41.41</v>
      </c>
      <c r="CD614" s="147">
        <v>207.5737</v>
      </c>
      <c r="CF614" s="53">
        <v>380.2</v>
      </c>
    </row>
    <row r="615" spans="2:84" ht="12.75">
      <c r="B615" s="1"/>
      <c r="D615" s="74">
        <v>2009</v>
      </c>
      <c r="E615" s="74" t="s">
        <v>21</v>
      </c>
      <c r="F615" s="53">
        <v>49.11</v>
      </c>
      <c r="G615" s="53">
        <v>47.93</v>
      </c>
      <c r="H615" s="53">
        <v>39.38</v>
      </c>
      <c r="I615" s="53">
        <v>73.7</v>
      </c>
      <c r="J615" s="53">
        <v>75.6</v>
      </c>
      <c r="K615" s="53">
        <v>96.6</v>
      </c>
      <c r="L615" s="53">
        <v>86.5</v>
      </c>
      <c r="O615" s="86">
        <v>2015</v>
      </c>
      <c r="P615" s="86">
        <v>2009</v>
      </c>
      <c r="Q615" s="53">
        <v>235</v>
      </c>
      <c r="R615" s="53">
        <v>258</v>
      </c>
      <c r="X615" s="53">
        <v>91.8</v>
      </c>
      <c r="AB615" s="53">
        <v>63</v>
      </c>
      <c r="AC615" s="53">
        <v>76</v>
      </c>
      <c r="AD615" s="53">
        <v>25.08</v>
      </c>
      <c r="AE615" s="53">
        <v>28.57</v>
      </c>
      <c r="AF615" s="53">
        <v>25.54</v>
      </c>
      <c r="AL615" s="53">
        <v>188</v>
      </c>
      <c r="AM615" s="53">
        <v>158</v>
      </c>
      <c r="AN615" s="147">
        <v>40.257182576459684</v>
      </c>
      <c r="AO615" s="147">
        <v>37.65060240963856</v>
      </c>
      <c r="AP615" s="147">
        <v>38.22984244670992</v>
      </c>
      <c r="AQ615" s="147">
        <v>32.72706209453197</v>
      </c>
      <c r="AR615" s="147">
        <v>20.852641334569046</v>
      </c>
      <c r="AS615" s="147">
        <v>17.37720111214087</v>
      </c>
      <c r="AT615" s="147">
        <v>17.666821130676553</v>
      </c>
      <c r="AU615" s="54">
        <v>74.81</v>
      </c>
      <c r="AV615" s="54">
        <v>73.91</v>
      </c>
      <c r="AW615" s="54">
        <v>29.22</v>
      </c>
      <c r="AX615" s="54">
        <v>36.08</v>
      </c>
      <c r="BC615" s="53">
        <v>56.97</v>
      </c>
      <c r="BD615" s="53">
        <v>57.87</v>
      </c>
      <c r="BE615" s="53">
        <v>36.05</v>
      </c>
      <c r="BL615" s="53">
        <v>36.13</v>
      </c>
      <c r="BM615" s="53">
        <v>30.45</v>
      </c>
      <c r="BN615" s="53">
        <v>78.1</v>
      </c>
      <c r="BO615" s="53">
        <v>96</v>
      </c>
      <c r="BU615" s="53">
        <v>430</v>
      </c>
      <c r="BV615" s="53">
        <v>414</v>
      </c>
      <c r="BW615" s="53">
        <v>220</v>
      </c>
      <c r="BX615" s="53">
        <v>44.04</v>
      </c>
      <c r="CD615" s="147">
        <v>207.22118644067797</v>
      </c>
      <c r="CF615" s="53">
        <v>391.2</v>
      </c>
    </row>
    <row r="616" spans="2:84" ht="12.75">
      <c r="B616" s="1"/>
      <c r="D616" s="74">
        <v>2009</v>
      </c>
      <c r="E616" s="74" t="s">
        <v>22</v>
      </c>
      <c r="F616" s="53">
        <v>49.59</v>
      </c>
      <c r="G616" s="53">
        <v>47.77</v>
      </c>
      <c r="H616" s="53">
        <v>39.25</v>
      </c>
      <c r="I616" s="53">
        <v>74.5</v>
      </c>
      <c r="J616" s="53">
        <v>76.8</v>
      </c>
      <c r="K616" s="53">
        <v>100.9</v>
      </c>
      <c r="L616" s="53">
        <v>72.2</v>
      </c>
      <c r="O616" s="86">
        <v>2023.6</v>
      </c>
      <c r="P616" s="86">
        <v>1847</v>
      </c>
      <c r="Q616" s="53">
        <v>245</v>
      </c>
      <c r="R616" s="53">
        <v>270</v>
      </c>
      <c r="X616" s="53">
        <v>90</v>
      </c>
      <c r="AB616" s="53">
        <v>65.2</v>
      </c>
      <c r="AC616" s="53">
        <v>75</v>
      </c>
      <c r="AD616" s="53">
        <v>25.45</v>
      </c>
      <c r="AE616" s="53">
        <v>27.79</v>
      </c>
      <c r="AF616" s="53">
        <v>26.01</v>
      </c>
      <c r="AL616" s="53">
        <v>181</v>
      </c>
      <c r="AM616" s="53">
        <v>171</v>
      </c>
      <c r="AN616" s="147">
        <v>41.12604263206673</v>
      </c>
      <c r="AO616" s="147">
        <v>38.519462465245596</v>
      </c>
      <c r="AP616" s="147">
        <v>39.38832252085264</v>
      </c>
      <c r="AQ616" s="147">
        <v>32.437442075996294</v>
      </c>
      <c r="AR616" s="147">
        <v>21.431881371640408</v>
      </c>
      <c r="AS616" s="147">
        <v>17.956441149212235</v>
      </c>
      <c r="AT616" s="147">
        <v>18.246061167747914</v>
      </c>
      <c r="AU616" s="54">
        <v>75.14</v>
      </c>
      <c r="AV616" s="54">
        <v>73.91</v>
      </c>
      <c r="AW616" s="54">
        <v>29.16</v>
      </c>
      <c r="AX616" s="54">
        <v>35.92</v>
      </c>
      <c r="BC616" s="53">
        <v>57.59</v>
      </c>
      <c r="BD616" s="53">
        <v>57.13</v>
      </c>
      <c r="BE616" s="53">
        <v>35.12</v>
      </c>
      <c r="BL616" s="53">
        <v>39.51</v>
      </c>
      <c r="BM616" s="53">
        <v>28.8</v>
      </c>
      <c r="BN616" s="53">
        <v>77.1</v>
      </c>
      <c r="BO616" s="53">
        <v>96</v>
      </c>
      <c r="BU616" s="53">
        <v>441</v>
      </c>
      <c r="BV616" s="53">
        <v>416</v>
      </c>
      <c r="BW616" s="53">
        <v>219</v>
      </c>
      <c r="BX616" s="53">
        <v>44.35</v>
      </c>
      <c r="CD616" s="147">
        <v>207.2528248587571</v>
      </c>
      <c r="CF616" s="53">
        <v>393.7</v>
      </c>
    </row>
    <row r="617" spans="2:84" ht="12.75">
      <c r="B617" s="1"/>
      <c r="D617" s="74">
        <v>2009</v>
      </c>
      <c r="E617" s="74" t="s">
        <v>23</v>
      </c>
      <c r="F617" s="53">
        <v>50.42</v>
      </c>
      <c r="G617" s="53">
        <v>48.92</v>
      </c>
      <c r="H617" s="53">
        <v>40.08</v>
      </c>
      <c r="I617" s="53">
        <v>75.9</v>
      </c>
      <c r="J617" s="53">
        <v>76</v>
      </c>
      <c r="K617" s="53">
        <v>104.3</v>
      </c>
      <c r="L617" s="53">
        <v>86.6</v>
      </c>
      <c r="O617" s="86">
        <v>2065.3</v>
      </c>
      <c r="P617" s="86">
        <v>1893.8</v>
      </c>
      <c r="Q617" s="53">
        <v>251</v>
      </c>
      <c r="R617" s="53">
        <v>275</v>
      </c>
      <c r="X617" s="53">
        <v>90</v>
      </c>
      <c r="AB617" s="53">
        <v>67.7</v>
      </c>
      <c r="AC617" s="53">
        <v>75.5</v>
      </c>
      <c r="AD617" s="53">
        <v>25.94</v>
      </c>
      <c r="AE617" s="53">
        <v>27.78</v>
      </c>
      <c r="AF617" s="53">
        <v>26.84</v>
      </c>
      <c r="AL617" s="53">
        <v>180</v>
      </c>
      <c r="AM617" s="53">
        <v>186</v>
      </c>
      <c r="AN617" s="147">
        <v>40.83642261353105</v>
      </c>
      <c r="AO617" s="147">
        <v>38.80908248378128</v>
      </c>
      <c r="AP617" s="147">
        <v>39.09870250231696</v>
      </c>
      <c r="AQ617" s="147">
        <v>33.30630213160334</v>
      </c>
      <c r="AR617" s="147">
        <v>22.879981464318814</v>
      </c>
      <c r="AS617" s="147">
        <v>19.11492122335496</v>
      </c>
      <c r="AT617" s="147">
        <v>18.82530120481928</v>
      </c>
      <c r="AU617" s="54">
        <v>74.61</v>
      </c>
      <c r="AV617" s="54">
        <v>73.91</v>
      </c>
      <c r="AW617" s="54">
        <v>29.2</v>
      </c>
      <c r="AX617" s="54">
        <v>36.04</v>
      </c>
      <c r="BC617" s="53">
        <v>56.46</v>
      </c>
      <c r="BD617" s="53">
        <v>57.53</v>
      </c>
      <c r="BE617" s="53">
        <v>34.78</v>
      </c>
      <c r="BL617" s="53">
        <v>39.01</v>
      </c>
      <c r="BM617" s="53">
        <v>26.17</v>
      </c>
      <c r="BN617" s="53">
        <v>76.4</v>
      </c>
      <c r="BO617" s="53">
        <v>94.8</v>
      </c>
      <c r="BU617" s="53">
        <v>443</v>
      </c>
      <c r="BV617" s="53">
        <v>421</v>
      </c>
      <c r="BW617" s="53">
        <v>220</v>
      </c>
      <c r="BX617" s="53">
        <v>46.66</v>
      </c>
      <c r="CD617" s="147">
        <v>207.46016949152545</v>
      </c>
      <c r="CF617" s="53">
        <v>397.8</v>
      </c>
    </row>
    <row r="618" spans="2:84" ht="12.75">
      <c r="B618" s="1"/>
      <c r="D618" s="74">
        <v>2010</v>
      </c>
      <c r="E618" s="74" t="s">
        <v>12</v>
      </c>
      <c r="F618" s="53">
        <v>50.27</v>
      </c>
      <c r="G618" s="53">
        <v>50.83</v>
      </c>
      <c r="H618" s="53">
        <v>41.26</v>
      </c>
      <c r="I618" s="53">
        <v>76.8</v>
      </c>
      <c r="J618" s="53">
        <v>77.6</v>
      </c>
      <c r="K618" s="53">
        <v>93.1</v>
      </c>
      <c r="L618" s="53">
        <v>90.7</v>
      </c>
      <c r="O618" s="86">
        <v>2063.1</v>
      </c>
      <c r="P618" s="86">
        <v>1914.4</v>
      </c>
      <c r="Q618" s="53">
        <v>268</v>
      </c>
      <c r="R618" s="53">
        <v>282</v>
      </c>
      <c r="X618" s="53">
        <v>89.4</v>
      </c>
      <c r="AB618" s="53">
        <v>71.5</v>
      </c>
      <c r="AC618" s="53">
        <v>78.9</v>
      </c>
      <c r="AD618" s="53">
        <v>26.34</v>
      </c>
      <c r="AE618" s="53">
        <v>29.97</v>
      </c>
      <c r="AF618" s="53">
        <v>27.26</v>
      </c>
      <c r="AL618" s="53">
        <v>180</v>
      </c>
      <c r="AM618" s="53">
        <v>190</v>
      </c>
      <c r="AN618" s="147">
        <v>46.33920296570899</v>
      </c>
      <c r="AO618" s="147">
        <v>40.54680259499537</v>
      </c>
      <c r="AP618" s="147">
        <v>41.70528266913809</v>
      </c>
      <c r="AQ618" s="147">
        <v>36.20250231696015</v>
      </c>
      <c r="AR618" s="147">
        <v>26.35542168674699</v>
      </c>
      <c r="AS618" s="147">
        <v>22.590361445783135</v>
      </c>
      <c r="AT618" s="147">
        <v>21.431881371640408</v>
      </c>
      <c r="AU618" s="54" t="s">
        <v>160</v>
      </c>
      <c r="AV618" s="54" t="s">
        <v>161</v>
      </c>
      <c r="AW618" s="54">
        <v>29.2</v>
      </c>
      <c r="AX618" s="54">
        <v>36.61</v>
      </c>
      <c r="BC618" s="53">
        <v>61.42</v>
      </c>
      <c r="BD618" s="53">
        <v>59.67</v>
      </c>
      <c r="BE618" s="53">
        <v>40.76</v>
      </c>
      <c r="BL618" s="53">
        <v>35.83</v>
      </c>
      <c r="BM618" s="53">
        <v>28.34</v>
      </c>
      <c r="BN618" s="53">
        <v>76.9</v>
      </c>
      <c r="BO618" s="53">
        <v>94.7</v>
      </c>
      <c r="BU618" s="53">
        <v>442</v>
      </c>
      <c r="BV618" s="53">
        <v>431</v>
      </c>
      <c r="BW618" s="53">
        <v>235</v>
      </c>
      <c r="BX618" s="53">
        <v>46.91</v>
      </c>
      <c r="CD618" s="147">
        <v>205.1745</v>
      </c>
      <c r="CF618" s="53">
        <v>399.8</v>
      </c>
    </row>
    <row r="619" spans="2:84" ht="12.75">
      <c r="B619" s="1"/>
      <c r="D619" s="74">
        <v>2010</v>
      </c>
      <c r="E619" s="74" t="s">
        <v>13</v>
      </c>
      <c r="F619" s="53">
        <v>50.86</v>
      </c>
      <c r="G619" s="53">
        <v>51.09</v>
      </c>
      <c r="H619" s="53">
        <v>40.84</v>
      </c>
      <c r="I619" s="53">
        <v>77.1</v>
      </c>
      <c r="J619" s="53">
        <v>76</v>
      </c>
      <c r="K619" s="53">
        <v>98.3</v>
      </c>
      <c r="L619" s="53">
        <v>95.3</v>
      </c>
      <c r="O619" s="86">
        <v>2058.3</v>
      </c>
      <c r="P619" s="86">
        <v>1886.9</v>
      </c>
      <c r="Q619" s="53">
        <v>312</v>
      </c>
      <c r="R619" s="53">
        <v>308</v>
      </c>
      <c r="X619" s="53">
        <v>89.4</v>
      </c>
      <c r="AB619" s="53">
        <v>76.9</v>
      </c>
      <c r="AC619" s="53">
        <v>82.7</v>
      </c>
      <c r="AD619" s="53">
        <v>26.15</v>
      </c>
      <c r="AE619" s="53">
        <v>28.36</v>
      </c>
      <c r="AF619" s="53">
        <v>27.23</v>
      </c>
      <c r="AL619" s="53">
        <v>180</v>
      </c>
      <c r="AM619" s="53">
        <v>220</v>
      </c>
      <c r="AN619" s="147">
        <v>45.75996292863763</v>
      </c>
      <c r="AO619" s="147">
        <v>40.54680259499537</v>
      </c>
      <c r="AP619" s="147">
        <v>41.99490268767377</v>
      </c>
      <c r="AQ619" s="147">
        <v>35.91288229842447</v>
      </c>
      <c r="AR619" s="147">
        <v>26.35542168674699</v>
      </c>
      <c r="AS619" s="147">
        <v>22.590361445783135</v>
      </c>
      <c r="AT619" s="147">
        <v>21.72150139017609</v>
      </c>
      <c r="AU619" s="54">
        <v>75.35</v>
      </c>
      <c r="AV619" s="54">
        <v>73.91</v>
      </c>
      <c r="AW619" s="54">
        <v>29.51</v>
      </c>
      <c r="AX619" s="54">
        <v>37.14</v>
      </c>
      <c r="BC619" s="53">
        <v>53.98</v>
      </c>
      <c r="BD619" s="53">
        <v>57.85</v>
      </c>
      <c r="BE619" s="53">
        <v>34.76</v>
      </c>
      <c r="BL619" s="53">
        <v>36.86</v>
      </c>
      <c r="BM619" s="53">
        <v>31.18</v>
      </c>
      <c r="BN619" s="53">
        <v>78.1</v>
      </c>
      <c r="BO619" s="53">
        <v>93.8</v>
      </c>
      <c r="BU619" s="53">
        <v>449</v>
      </c>
      <c r="BV619" s="53">
        <v>433</v>
      </c>
      <c r="BW619" s="53">
        <v>240</v>
      </c>
      <c r="BX619" s="53">
        <v>47.55</v>
      </c>
      <c r="CD619" s="147">
        <v>205.0328</v>
      </c>
      <c r="CF619" s="53">
        <v>402.1</v>
      </c>
    </row>
    <row r="620" spans="2:84" ht="12.75">
      <c r="B620" s="1"/>
      <c r="D620" s="74">
        <v>2010</v>
      </c>
      <c r="E620" s="74" t="s">
        <v>14</v>
      </c>
      <c r="F620" s="53">
        <v>52.38</v>
      </c>
      <c r="G620" s="53">
        <v>50.61</v>
      </c>
      <c r="H620" s="53">
        <v>40.3</v>
      </c>
      <c r="I620" s="53">
        <v>77.9</v>
      </c>
      <c r="J620" s="53">
        <v>78</v>
      </c>
      <c r="K620" s="53">
        <v>96.7</v>
      </c>
      <c r="L620" s="53">
        <v>87</v>
      </c>
      <c r="O620" s="86">
        <v>2096.3</v>
      </c>
      <c r="P620" s="86">
        <v>1860.1</v>
      </c>
      <c r="Q620" s="53">
        <v>314</v>
      </c>
      <c r="R620" s="53">
        <v>347</v>
      </c>
      <c r="X620" s="53">
        <v>89.4</v>
      </c>
      <c r="AB620" s="53">
        <v>80.4</v>
      </c>
      <c r="AC620" s="53">
        <v>82.5</v>
      </c>
      <c r="AD620" s="53">
        <v>26.46</v>
      </c>
      <c r="AE620" s="53">
        <v>27.96</v>
      </c>
      <c r="AF620" s="53">
        <v>27.39</v>
      </c>
      <c r="AL620" s="53">
        <v>185</v>
      </c>
      <c r="AM620" s="53">
        <v>320</v>
      </c>
      <c r="AN620" s="147">
        <v>45.75996292863763</v>
      </c>
      <c r="AO620" s="147">
        <v>40.83642261353105</v>
      </c>
      <c r="AP620" s="147">
        <v>41.415662650602414</v>
      </c>
      <c r="AQ620" s="147">
        <v>35.623262279888785</v>
      </c>
      <c r="AR620" s="147">
        <v>26.64504170528267</v>
      </c>
      <c r="AS620" s="147">
        <v>22.590361445783135</v>
      </c>
      <c r="AT620" s="147">
        <v>22.01112140871177</v>
      </c>
      <c r="AU620" s="54">
        <v>76.25</v>
      </c>
      <c r="AV620" s="54">
        <v>73.9</v>
      </c>
      <c r="AW620" s="54">
        <v>29.73</v>
      </c>
      <c r="AX620" s="54">
        <v>37.22</v>
      </c>
      <c r="BC620" s="53">
        <v>58.94</v>
      </c>
      <c r="BD620" s="53">
        <v>59.12</v>
      </c>
      <c r="BE620" s="53">
        <v>32.28</v>
      </c>
      <c r="BL620" s="53">
        <v>36.34</v>
      </c>
      <c r="BM620" s="53">
        <v>33.76</v>
      </c>
      <c r="BN620" s="53">
        <v>80.4</v>
      </c>
      <c r="BO620" s="53">
        <v>96.4</v>
      </c>
      <c r="BU620" s="53">
        <v>451</v>
      </c>
      <c r="BV620" s="53">
        <v>438</v>
      </c>
      <c r="BW620" s="53">
        <v>240</v>
      </c>
      <c r="BX620" s="53">
        <v>47.49</v>
      </c>
      <c r="CD620" s="53">
        <v>204.36</v>
      </c>
      <c r="CF620" s="53">
        <v>399.5</v>
      </c>
    </row>
    <row r="621" spans="2:84" ht="12.75">
      <c r="B621" s="1"/>
      <c r="D621" s="74">
        <v>2010</v>
      </c>
      <c r="E621" s="74" t="s">
        <v>15</v>
      </c>
      <c r="F621" s="53">
        <v>54.23</v>
      </c>
      <c r="G621" s="53">
        <v>52.01</v>
      </c>
      <c r="H621" s="53">
        <v>43.24</v>
      </c>
      <c r="I621" s="53">
        <v>79.1</v>
      </c>
      <c r="J621" s="53">
        <v>78.4</v>
      </c>
      <c r="K621" s="53">
        <v>95.2</v>
      </c>
      <c r="L621" s="53">
        <v>81.9</v>
      </c>
      <c r="O621" s="86">
        <v>1952.4</v>
      </c>
      <c r="P621" s="86">
        <v>1900.2</v>
      </c>
      <c r="Q621" s="53">
        <v>357</v>
      </c>
      <c r="R621" s="53">
        <v>446</v>
      </c>
      <c r="X621" s="53">
        <v>89.7</v>
      </c>
      <c r="AB621" s="53">
        <v>86.3</v>
      </c>
      <c r="AC621" s="53">
        <v>86</v>
      </c>
      <c r="AD621" s="53">
        <v>27.36</v>
      </c>
      <c r="AE621" s="53">
        <v>28.55</v>
      </c>
      <c r="AF621" s="53">
        <v>28.21</v>
      </c>
      <c r="AL621" s="53">
        <v>185</v>
      </c>
      <c r="AM621" s="53">
        <v>354</v>
      </c>
      <c r="AN621" s="147">
        <v>45.18072289156627</v>
      </c>
      <c r="AO621" s="147">
        <v>40.54680259499537</v>
      </c>
      <c r="AP621" s="147">
        <v>40.83642261353105</v>
      </c>
      <c r="AQ621" s="147">
        <v>35.333642261353106</v>
      </c>
      <c r="AR621" s="147">
        <v>27.224281742354034</v>
      </c>
      <c r="AS621" s="147">
        <v>22.879981464318814</v>
      </c>
      <c r="AT621" s="147">
        <v>22.879981464318814</v>
      </c>
      <c r="AU621" s="54">
        <v>78.67</v>
      </c>
      <c r="AV621" s="54">
        <v>73.9</v>
      </c>
      <c r="AW621" s="54">
        <v>29.84</v>
      </c>
      <c r="AX621" s="54">
        <v>37.24</v>
      </c>
      <c r="BC621" s="53">
        <v>60.28</v>
      </c>
      <c r="BD621" s="53">
        <v>56.58</v>
      </c>
      <c r="BE621" s="53">
        <v>33.25</v>
      </c>
      <c r="BL621" s="53">
        <v>42.5</v>
      </c>
      <c r="BM621" s="53">
        <v>27.2</v>
      </c>
      <c r="BN621" s="53">
        <v>84.1</v>
      </c>
      <c r="BO621" s="53">
        <v>97</v>
      </c>
      <c r="BU621" s="53">
        <v>458</v>
      </c>
      <c r="BV621" s="53">
        <v>436</v>
      </c>
      <c r="BW621" s="53">
        <v>250</v>
      </c>
      <c r="BX621" s="53">
        <v>49.85</v>
      </c>
      <c r="CD621" s="147">
        <v>199.2093</v>
      </c>
      <c r="CF621" s="53">
        <v>395.8</v>
      </c>
    </row>
    <row r="622" spans="2:84" ht="12.75">
      <c r="B622" s="1"/>
      <c r="D622" s="74">
        <v>2010</v>
      </c>
      <c r="E622" s="74" t="s">
        <v>16</v>
      </c>
      <c r="F622" s="53">
        <v>53.57</v>
      </c>
      <c r="G622" s="53">
        <v>52.47</v>
      </c>
      <c r="H622" s="53">
        <v>41.96</v>
      </c>
      <c r="I622" s="53">
        <v>79.7</v>
      </c>
      <c r="J622" s="53">
        <v>78.9</v>
      </c>
      <c r="K622" s="53">
        <v>92.8</v>
      </c>
      <c r="L622" s="53">
        <v>81.1</v>
      </c>
      <c r="O622" s="86">
        <v>2078.3</v>
      </c>
      <c r="P622" s="86">
        <v>1960.9</v>
      </c>
      <c r="Q622" s="53">
        <v>333</v>
      </c>
      <c r="R622" s="53">
        <v>429</v>
      </c>
      <c r="X622" s="53">
        <v>89.7</v>
      </c>
      <c r="AB622" s="53">
        <v>95.6</v>
      </c>
      <c r="AC622" s="53">
        <v>86.1</v>
      </c>
      <c r="AD622" s="53">
        <v>28.01</v>
      </c>
      <c r="AE622" s="53">
        <v>29.21</v>
      </c>
      <c r="AF622" s="53">
        <v>28.4</v>
      </c>
      <c r="AL622" s="53">
        <v>185</v>
      </c>
      <c r="AM622" s="53">
        <v>330</v>
      </c>
      <c r="AN622" s="147">
        <v>45.47034291010195</v>
      </c>
      <c r="AO622" s="147">
        <v>40.54680259499537</v>
      </c>
      <c r="AP622" s="147">
        <v>39.967562557924005</v>
      </c>
      <c r="AQ622" s="147">
        <v>34.75440222428174</v>
      </c>
      <c r="AR622" s="147">
        <v>27.513901760889713</v>
      </c>
      <c r="AS622" s="147">
        <v>23.45922150139018</v>
      </c>
      <c r="AT622" s="147">
        <v>23.748841519925858</v>
      </c>
      <c r="AU622" s="54">
        <v>80.69</v>
      </c>
      <c r="AV622" s="54">
        <v>73.9</v>
      </c>
      <c r="AW622" s="54">
        <v>29.98</v>
      </c>
      <c r="AX622" s="54">
        <v>37.41</v>
      </c>
      <c r="BC622" s="53">
        <v>60.46</v>
      </c>
      <c r="BD622" s="53">
        <v>55.07</v>
      </c>
      <c r="BE622" s="53">
        <v>29.88</v>
      </c>
      <c r="BL622" s="53">
        <v>39.42</v>
      </c>
      <c r="BM622" s="53" t="s">
        <v>159</v>
      </c>
      <c r="BN622" s="53">
        <v>88.2</v>
      </c>
      <c r="BO622" s="53">
        <v>99.5</v>
      </c>
      <c r="BU622" s="53">
        <v>452</v>
      </c>
      <c r="BV622" s="53">
        <v>435</v>
      </c>
      <c r="BW622" s="53">
        <v>242</v>
      </c>
      <c r="BX622" s="53">
        <v>51.13</v>
      </c>
      <c r="CD622" s="53">
        <v>197.106</v>
      </c>
      <c r="CF622" s="53">
        <v>380.9</v>
      </c>
    </row>
    <row r="623" spans="2:84" ht="12.75">
      <c r="B623" s="1"/>
      <c r="D623" s="74">
        <v>2010</v>
      </c>
      <c r="E623" s="74" t="s">
        <v>17</v>
      </c>
      <c r="F623" s="53">
        <v>55.98</v>
      </c>
      <c r="G623" s="53">
        <v>57.32</v>
      </c>
      <c r="H623" s="53">
        <v>44.44</v>
      </c>
      <c r="I623" s="53">
        <v>80.6</v>
      </c>
      <c r="J623" s="53">
        <v>77</v>
      </c>
      <c r="K623" s="53">
        <v>90.2</v>
      </c>
      <c r="L623" s="53">
        <v>85.2</v>
      </c>
      <c r="O623" s="86">
        <v>2169</v>
      </c>
      <c r="P623" s="86">
        <v>2289.3</v>
      </c>
      <c r="Q623" s="53">
        <v>263</v>
      </c>
      <c r="R623" s="53">
        <v>333</v>
      </c>
      <c r="X623" s="53">
        <v>89.7</v>
      </c>
      <c r="AB623" s="53">
        <v>101.1</v>
      </c>
      <c r="AC623" s="53">
        <v>86.7</v>
      </c>
      <c r="AD623" s="53">
        <v>27.98</v>
      </c>
      <c r="AE623" s="53">
        <v>28.9</v>
      </c>
      <c r="AF623" s="53">
        <v>28.06</v>
      </c>
      <c r="AL623" s="53">
        <v>181</v>
      </c>
      <c r="AM623" s="53">
        <v>206</v>
      </c>
      <c r="AN623" s="147">
        <v>46.33920296570899</v>
      </c>
      <c r="AO623" s="147">
        <v>41.415662650602414</v>
      </c>
      <c r="AP623" s="147">
        <v>41.12604263206673</v>
      </c>
      <c r="AQ623" s="147">
        <v>35.623262279888785</v>
      </c>
      <c r="AR623" s="147">
        <v>28.96200185356812</v>
      </c>
      <c r="AS623" s="147">
        <v>25.196941612604263</v>
      </c>
      <c r="AT623" s="147">
        <v>24.32808155699722</v>
      </c>
      <c r="AU623" s="54">
        <v>83.23</v>
      </c>
      <c r="AV623" s="54">
        <v>73.9</v>
      </c>
      <c r="AW623" s="54">
        <v>30.62</v>
      </c>
      <c r="AX623" s="54">
        <v>37.94</v>
      </c>
      <c r="BC623" s="53">
        <v>59.5</v>
      </c>
      <c r="BD623" s="53">
        <v>55.34</v>
      </c>
      <c r="BE623" s="53">
        <v>32.78</v>
      </c>
      <c r="BL623" s="53">
        <v>36.74</v>
      </c>
      <c r="BM623" s="53">
        <v>24.87</v>
      </c>
      <c r="BN623" s="53">
        <v>91.2</v>
      </c>
      <c r="BO623" s="53">
        <v>101.1</v>
      </c>
      <c r="BU623" s="53">
        <v>443</v>
      </c>
      <c r="BV623" s="53">
        <v>443</v>
      </c>
      <c r="BW623" s="53">
        <v>243</v>
      </c>
      <c r="BX623" s="53">
        <v>52.79</v>
      </c>
      <c r="CD623" s="147">
        <v>201.4192</v>
      </c>
      <c r="CF623" s="53">
        <v>381.6</v>
      </c>
    </row>
    <row r="624" spans="2:84" ht="12.75">
      <c r="B624" s="1"/>
      <c r="D624" s="74">
        <v>2010</v>
      </c>
      <c r="E624" s="74" t="s">
        <v>18</v>
      </c>
      <c r="F624" s="53">
        <v>60.2</v>
      </c>
      <c r="G624" s="53">
        <v>59.66</v>
      </c>
      <c r="H624" s="53">
        <v>44.13</v>
      </c>
      <c r="I624" s="53">
        <v>83</v>
      </c>
      <c r="J624" s="53">
        <v>78.4</v>
      </c>
      <c r="K624" s="53">
        <v>83.5</v>
      </c>
      <c r="L624" s="53">
        <v>87.7</v>
      </c>
      <c r="O624" s="86">
        <v>2068.5</v>
      </c>
      <c r="P624" s="86">
        <v>2016.5</v>
      </c>
      <c r="Q624" s="53">
        <v>252</v>
      </c>
      <c r="R624" s="53">
        <v>323</v>
      </c>
      <c r="X624" s="53">
        <v>89.7</v>
      </c>
      <c r="AB624" s="53">
        <v>98.6</v>
      </c>
      <c r="AC624" s="53">
        <v>89.2</v>
      </c>
      <c r="AD624" s="53">
        <v>29.07</v>
      </c>
      <c r="AE624" s="53">
        <v>31.34</v>
      </c>
      <c r="AF624" s="53">
        <v>30.11</v>
      </c>
      <c r="AL624" s="53">
        <v>178</v>
      </c>
      <c r="AM624" s="53">
        <v>197</v>
      </c>
      <c r="AN624" s="147">
        <v>51.26274328081557</v>
      </c>
      <c r="AO624" s="147">
        <v>45.47034291010195</v>
      </c>
      <c r="AP624" s="147">
        <v>44.89110287303058</v>
      </c>
      <c r="AQ624" s="147">
        <v>40.257182576459684</v>
      </c>
      <c r="AR624" s="147">
        <v>34.17516218721038</v>
      </c>
      <c r="AS624" s="147">
        <v>31.858202038924933</v>
      </c>
      <c r="AT624" s="147">
        <v>30.699721964782206</v>
      </c>
      <c r="AU624" s="54">
        <v>87.88</v>
      </c>
      <c r="AV624" s="54">
        <v>73.9</v>
      </c>
      <c r="AW624" s="54">
        <v>32.39</v>
      </c>
      <c r="AX624" s="54">
        <v>39.21</v>
      </c>
      <c r="BC624" s="53">
        <v>60.83</v>
      </c>
      <c r="BD624" s="53">
        <v>53.75</v>
      </c>
      <c r="BE624" s="53">
        <v>30.78</v>
      </c>
      <c r="BL624" s="53">
        <v>38.87</v>
      </c>
      <c r="BM624" s="53">
        <v>24.77</v>
      </c>
      <c r="BN624" s="53">
        <v>93.1</v>
      </c>
      <c r="BO624" s="53">
        <v>102.8</v>
      </c>
      <c r="BU624" s="53">
        <v>444</v>
      </c>
      <c r="BV624" s="53">
        <v>450</v>
      </c>
      <c r="BW624" s="53">
        <v>253</v>
      </c>
      <c r="BX624" s="53">
        <v>52.28</v>
      </c>
      <c r="CD624" s="53">
        <v>205.64</v>
      </c>
      <c r="CF624" s="53">
        <v>381.1</v>
      </c>
    </row>
    <row r="625" spans="2:84" ht="12.75">
      <c r="B625" s="1"/>
      <c r="D625" s="74">
        <v>2010</v>
      </c>
      <c r="E625" s="74" t="s">
        <v>19</v>
      </c>
      <c r="F625" s="53">
        <v>56.97</v>
      </c>
      <c r="G625" s="53">
        <v>56.84</v>
      </c>
      <c r="H625" s="53">
        <v>44.05</v>
      </c>
      <c r="I625" s="53">
        <v>84</v>
      </c>
      <c r="J625" s="53">
        <v>76.2</v>
      </c>
      <c r="K625" s="53">
        <v>85.6</v>
      </c>
      <c r="L625" s="53">
        <v>81.4</v>
      </c>
      <c r="O625" s="86">
        <v>2202.4</v>
      </c>
      <c r="P625" s="86">
        <v>2020.4</v>
      </c>
      <c r="Q625" s="53">
        <v>245</v>
      </c>
      <c r="R625" s="53">
        <v>294</v>
      </c>
      <c r="X625" s="53">
        <v>89.7</v>
      </c>
      <c r="AB625" s="53">
        <v>96.1</v>
      </c>
      <c r="AC625" s="53">
        <v>92.7</v>
      </c>
      <c r="AD625" s="53">
        <v>29.34</v>
      </c>
      <c r="AE625" s="53">
        <v>30.53</v>
      </c>
      <c r="AF625" s="53">
        <v>29.44</v>
      </c>
      <c r="AL625" s="53">
        <v>170</v>
      </c>
      <c r="AM625" s="53">
        <v>171</v>
      </c>
      <c r="AN625" s="147">
        <v>51.552363299351256</v>
      </c>
      <c r="AO625" s="147">
        <v>45.75996292863763</v>
      </c>
      <c r="AP625" s="147">
        <v>44.89110287303058</v>
      </c>
      <c r="AQ625" s="147">
        <v>38.80908248378128</v>
      </c>
      <c r="AR625" s="147">
        <v>33.885542168674704</v>
      </c>
      <c r="AS625" s="147">
        <v>31.858202038924933</v>
      </c>
      <c r="AT625" s="147">
        <v>30.699721964782206</v>
      </c>
      <c r="AU625" s="54">
        <v>88.98</v>
      </c>
      <c r="AV625" s="54">
        <v>73.9</v>
      </c>
      <c r="AW625" s="54">
        <v>32.99</v>
      </c>
      <c r="AX625" s="54">
        <v>39.6</v>
      </c>
      <c r="BC625" s="53">
        <v>59.53</v>
      </c>
      <c r="BD625" s="53">
        <v>52.56</v>
      </c>
      <c r="BE625" s="53">
        <v>31.7</v>
      </c>
      <c r="BL625" s="53">
        <v>40.94</v>
      </c>
      <c r="BM625" s="53">
        <v>24.67</v>
      </c>
      <c r="BN625" s="53">
        <v>94.1</v>
      </c>
      <c r="BO625" s="53">
        <v>105.6</v>
      </c>
      <c r="BU625" s="53">
        <v>459</v>
      </c>
      <c r="BV625" s="53">
        <v>468</v>
      </c>
      <c r="BW625" s="53">
        <v>263</v>
      </c>
      <c r="BX625" s="53">
        <v>53.81</v>
      </c>
      <c r="CD625" s="53">
        <v>205.63</v>
      </c>
      <c r="CF625" s="53">
        <v>384.8</v>
      </c>
    </row>
    <row r="626" spans="2:84" ht="12.75">
      <c r="B626" s="1"/>
      <c r="D626" s="74">
        <v>2010</v>
      </c>
      <c r="E626" s="74" t="s">
        <v>20</v>
      </c>
      <c r="F626" s="53">
        <v>58.03</v>
      </c>
      <c r="G626" s="53">
        <v>57.86</v>
      </c>
      <c r="H626" s="53">
        <v>44.58</v>
      </c>
      <c r="I626" s="53">
        <v>85.7</v>
      </c>
      <c r="J626" s="53">
        <v>79.5</v>
      </c>
      <c r="K626" s="53">
        <v>96.3</v>
      </c>
      <c r="L626" s="53">
        <v>82</v>
      </c>
      <c r="O626" s="86">
        <v>2139.3</v>
      </c>
      <c r="P626" s="86">
        <v>2003.9</v>
      </c>
      <c r="Q626" s="53">
        <v>250</v>
      </c>
      <c r="R626" s="53">
        <v>285</v>
      </c>
      <c r="X626" s="53">
        <v>89.7</v>
      </c>
      <c r="AB626" s="53">
        <v>94.3</v>
      </c>
      <c r="AC626" s="53">
        <v>94.3</v>
      </c>
      <c r="AD626" s="53">
        <v>29.78</v>
      </c>
      <c r="AE626" s="53">
        <v>30.9</v>
      </c>
      <c r="AF626" s="53">
        <v>30.06</v>
      </c>
      <c r="AL626" s="53">
        <v>170</v>
      </c>
      <c r="AM626" s="53">
        <v>167</v>
      </c>
      <c r="AN626" s="147">
        <v>50.97312326227989</v>
      </c>
      <c r="AO626" s="147">
        <v>46.91844300278036</v>
      </c>
      <c r="AP626" s="147">
        <v>45.47034291010195</v>
      </c>
      <c r="AQ626" s="147">
        <v>39.38832252085264</v>
      </c>
      <c r="AR626" s="147">
        <v>34.17516218721038</v>
      </c>
      <c r="AS626" s="147">
        <v>31.858202038924933</v>
      </c>
      <c r="AT626" s="147">
        <v>31.278962001853568</v>
      </c>
      <c r="AU626" s="54">
        <v>89.38</v>
      </c>
      <c r="AV626" s="54">
        <v>73.9</v>
      </c>
      <c r="AW626" s="54">
        <v>33.15</v>
      </c>
      <c r="AX626" s="54">
        <v>40.38</v>
      </c>
      <c r="BC626" s="53">
        <v>64.06</v>
      </c>
      <c r="BD626" s="53">
        <v>58.41</v>
      </c>
      <c r="BE626" s="53">
        <v>35.84</v>
      </c>
      <c r="BL626" s="53">
        <v>39.44</v>
      </c>
      <c r="BM626" s="53">
        <v>26.25</v>
      </c>
      <c r="BN626" s="53">
        <v>94.6</v>
      </c>
      <c r="BO626" s="53">
        <v>106.1</v>
      </c>
      <c r="BU626" s="53">
        <v>467</v>
      </c>
      <c r="BV626" s="53">
        <v>468</v>
      </c>
      <c r="BW626" s="53">
        <v>263</v>
      </c>
      <c r="BX626" s="53">
        <v>54.07</v>
      </c>
      <c r="CD626" s="147">
        <v>207.4168</v>
      </c>
      <c r="CF626" s="53">
        <v>390.1</v>
      </c>
    </row>
    <row r="627" spans="2:84" ht="12.75">
      <c r="B627" s="1"/>
      <c r="D627" s="74">
        <v>2010</v>
      </c>
      <c r="E627" s="74" t="s">
        <v>21</v>
      </c>
      <c r="F627" s="53">
        <v>59.03</v>
      </c>
      <c r="G627" s="53">
        <v>58.55</v>
      </c>
      <c r="H627" s="53">
        <v>44.96</v>
      </c>
      <c r="I627" s="53">
        <v>87.7</v>
      </c>
      <c r="J627" s="53">
        <v>85.5</v>
      </c>
      <c r="K627" s="53">
        <v>102.5</v>
      </c>
      <c r="L627" s="53">
        <v>85.8</v>
      </c>
      <c r="O627" s="86">
        <v>2007.1</v>
      </c>
      <c r="P627" s="86">
        <v>2003.2</v>
      </c>
      <c r="Q627" s="53">
        <v>255</v>
      </c>
      <c r="R627" s="53">
        <v>277</v>
      </c>
      <c r="X627" s="53">
        <v>89.7</v>
      </c>
      <c r="AB627" s="53">
        <v>89.2</v>
      </c>
      <c r="AC627" s="53">
        <v>96.2</v>
      </c>
      <c r="AD627" s="53">
        <v>30.01</v>
      </c>
      <c r="AE627" s="53">
        <v>30.95</v>
      </c>
      <c r="AF627" s="53">
        <v>30.24</v>
      </c>
      <c r="AL627" s="53">
        <v>170</v>
      </c>
      <c r="AM627" s="53">
        <v>184</v>
      </c>
      <c r="AN627" s="147">
        <v>51.841983317886935</v>
      </c>
      <c r="AO627" s="147">
        <v>46.62882298424467</v>
      </c>
      <c r="AP627" s="147">
        <v>46.33920296570899</v>
      </c>
      <c r="AQ627" s="147">
        <v>40.257182576459684</v>
      </c>
      <c r="AR627" s="147">
        <v>34.75440222428174</v>
      </c>
      <c r="AS627" s="147">
        <v>31.858202038924933</v>
      </c>
      <c r="AT627" s="147">
        <v>30.699721964782206</v>
      </c>
      <c r="AU627" s="54">
        <v>89.42</v>
      </c>
      <c r="AV627" s="54">
        <v>74.82</v>
      </c>
      <c r="AW627" s="54">
        <v>33.46</v>
      </c>
      <c r="AX627" s="54">
        <v>40.61</v>
      </c>
      <c r="BC627" s="53">
        <v>63.88</v>
      </c>
      <c r="BD627" s="53">
        <v>60.71</v>
      </c>
      <c r="BE627" s="53">
        <v>35.72</v>
      </c>
      <c r="BL627" s="53">
        <v>38.02</v>
      </c>
      <c r="BM627" s="53">
        <v>25.99</v>
      </c>
      <c r="BN627" s="53">
        <v>93.9</v>
      </c>
      <c r="BO627" s="53">
        <v>106.1</v>
      </c>
      <c r="BU627" s="53">
        <v>477</v>
      </c>
      <c r="BV627" s="53">
        <v>468</v>
      </c>
      <c r="BW627" s="53">
        <v>267</v>
      </c>
      <c r="BX627" s="53">
        <v>54.2</v>
      </c>
      <c r="CD627" s="147">
        <v>212.1866</v>
      </c>
      <c r="CF627" s="53">
        <v>400.2</v>
      </c>
    </row>
    <row r="628" spans="2:84" ht="12.75">
      <c r="B628" s="1"/>
      <c r="D628" s="74">
        <v>2010</v>
      </c>
      <c r="E628" s="74" t="s">
        <v>22</v>
      </c>
      <c r="F628" s="53">
        <v>58.04</v>
      </c>
      <c r="G628" s="53">
        <v>57.07</v>
      </c>
      <c r="H628" s="53">
        <v>44.17</v>
      </c>
      <c r="I628" s="53">
        <v>92.9</v>
      </c>
      <c r="J628" s="53">
        <v>90.1</v>
      </c>
      <c r="K628" s="53">
        <v>100.4</v>
      </c>
      <c r="L628" s="53">
        <v>88.3</v>
      </c>
      <c r="O628" s="86">
        <v>1985.5</v>
      </c>
      <c r="P628" s="86">
        <v>1972.3</v>
      </c>
      <c r="Q628" s="53">
        <v>275</v>
      </c>
      <c r="R628" s="53">
        <v>277</v>
      </c>
      <c r="X628" s="53">
        <v>89.7</v>
      </c>
      <c r="AB628" s="53">
        <v>89.8</v>
      </c>
      <c r="AC628" s="53">
        <v>97.8</v>
      </c>
      <c r="AD628" s="53">
        <v>29.7</v>
      </c>
      <c r="AE628" s="53">
        <v>30.29</v>
      </c>
      <c r="AF628" s="53">
        <v>30.05</v>
      </c>
      <c r="AL628" s="53">
        <v>174</v>
      </c>
      <c r="AM628" s="53">
        <v>193</v>
      </c>
      <c r="AN628" s="147">
        <v>51.841983317886935</v>
      </c>
      <c r="AO628" s="147">
        <v>47.208063021316036</v>
      </c>
      <c r="AP628" s="147">
        <v>46.04958294717331</v>
      </c>
      <c r="AQ628" s="147">
        <v>39.967562557924005</v>
      </c>
      <c r="AR628" s="147">
        <v>34.46478220574606</v>
      </c>
      <c r="AS628" s="147">
        <v>31.858202038924933</v>
      </c>
      <c r="AT628" s="147">
        <v>30.699721964782206</v>
      </c>
      <c r="AU628" s="54">
        <v>89.64</v>
      </c>
      <c r="AV628" s="54">
        <v>74.82</v>
      </c>
      <c r="AW628" s="54">
        <v>33.87</v>
      </c>
      <c r="AX628" s="54">
        <v>41.43</v>
      </c>
      <c r="BC628" s="53">
        <v>63.6</v>
      </c>
      <c r="BD628" s="53">
        <v>59.12</v>
      </c>
      <c r="BE628" s="53">
        <v>33.33</v>
      </c>
      <c r="BL628" s="53">
        <v>38.42</v>
      </c>
      <c r="BM628" s="53">
        <v>26.64</v>
      </c>
      <c r="BN628" s="53">
        <v>93</v>
      </c>
      <c r="BO628" s="53">
        <v>102.7</v>
      </c>
      <c r="BU628" s="53">
        <v>471</v>
      </c>
      <c r="BV628" s="53">
        <v>461</v>
      </c>
      <c r="BW628" s="53">
        <v>268</v>
      </c>
      <c r="BX628" s="53">
        <v>54.07</v>
      </c>
      <c r="CD628" s="147">
        <v>215.4239</v>
      </c>
      <c r="CF628" s="53">
        <v>401.4</v>
      </c>
    </row>
    <row r="629" spans="2:84" ht="12.75">
      <c r="B629" s="1"/>
      <c r="D629" s="74">
        <v>2010</v>
      </c>
      <c r="E629" s="74" t="s">
        <v>23</v>
      </c>
      <c r="F629" s="53">
        <v>57.83</v>
      </c>
      <c r="G629" s="53">
        <v>56.91</v>
      </c>
      <c r="H629" s="53">
        <v>43.62</v>
      </c>
      <c r="I629" s="53">
        <v>92.6</v>
      </c>
      <c r="J629" s="53">
        <v>91.1</v>
      </c>
      <c r="K629" s="53">
        <v>101.8</v>
      </c>
      <c r="L629" s="53">
        <v>89.9</v>
      </c>
      <c r="O629" s="86">
        <v>1971.5</v>
      </c>
      <c r="P629" s="86">
        <v>1875.5</v>
      </c>
      <c r="Q629" s="53">
        <v>282</v>
      </c>
      <c r="R629" s="53">
        <v>284</v>
      </c>
      <c r="X629" s="53">
        <v>89.7</v>
      </c>
      <c r="AB629" s="53">
        <v>91.1</v>
      </c>
      <c r="AC629" s="53">
        <v>99.5</v>
      </c>
      <c r="AD629" s="53">
        <v>29.18</v>
      </c>
      <c r="AE629" s="53">
        <v>30.3</v>
      </c>
      <c r="AF629" s="53">
        <v>29.77</v>
      </c>
      <c r="AL629" s="53">
        <v>178</v>
      </c>
      <c r="AM629" s="53">
        <v>221</v>
      </c>
      <c r="AN629" s="147">
        <v>51.841983317886935</v>
      </c>
      <c r="AO629" s="147">
        <v>47.787303058387394</v>
      </c>
      <c r="AP629" s="147">
        <v>47.787303058387394</v>
      </c>
      <c r="AQ629" s="147">
        <v>39.967562557924005</v>
      </c>
      <c r="AR629" s="147">
        <v>34.17516218721038</v>
      </c>
      <c r="AS629" s="147">
        <v>32.437442075996294</v>
      </c>
      <c r="AT629" s="147">
        <v>31.56858202038925</v>
      </c>
      <c r="AU629" s="54">
        <v>89.45</v>
      </c>
      <c r="AV629" s="54">
        <v>74.82</v>
      </c>
      <c r="AW629" s="54">
        <v>33.87</v>
      </c>
      <c r="AX629" s="54">
        <v>41.43</v>
      </c>
      <c r="BC629" s="53">
        <v>64.45</v>
      </c>
      <c r="BD629" s="53">
        <v>56.89</v>
      </c>
      <c r="BE629" s="53">
        <v>37.41</v>
      </c>
      <c r="BL629" s="53">
        <v>40.39</v>
      </c>
      <c r="BM629" s="53">
        <v>26.07</v>
      </c>
      <c r="BN629" s="53">
        <v>92.5</v>
      </c>
      <c r="BO629" s="53">
        <v>102.6</v>
      </c>
      <c r="BU629" s="53">
        <v>479</v>
      </c>
      <c r="BV629" s="53">
        <v>461</v>
      </c>
      <c r="BW629" s="53">
        <v>270</v>
      </c>
      <c r="BX629" s="53">
        <v>54.01</v>
      </c>
      <c r="CD629" s="147">
        <v>216.4866</v>
      </c>
      <c r="CF629" s="53">
        <v>404.8</v>
      </c>
    </row>
    <row r="630" spans="2:84" ht="12.75">
      <c r="B630" s="1"/>
      <c r="D630" s="74">
        <v>2011</v>
      </c>
      <c r="E630" s="74" t="s">
        <v>12</v>
      </c>
      <c r="F630" s="53">
        <v>55.81</v>
      </c>
      <c r="G630" s="53">
        <v>57.33</v>
      </c>
      <c r="H630" s="53">
        <v>43.13</v>
      </c>
      <c r="I630" s="53">
        <v>90.9</v>
      </c>
      <c r="J630" s="53">
        <v>89</v>
      </c>
      <c r="K630" s="53">
        <v>103.1</v>
      </c>
      <c r="L630" s="53">
        <v>97.5</v>
      </c>
      <c r="O630" s="86">
        <v>1872</v>
      </c>
      <c r="P630" s="86">
        <v>1809</v>
      </c>
      <c r="Q630" s="53">
        <v>304</v>
      </c>
      <c r="R630" s="53">
        <v>304</v>
      </c>
      <c r="X630" s="53">
        <v>90.1</v>
      </c>
      <c r="AB630" s="53">
        <v>90.9</v>
      </c>
      <c r="AC630" s="53">
        <v>100.7</v>
      </c>
      <c r="AD630" s="53">
        <v>28.09</v>
      </c>
      <c r="AE630" s="53">
        <v>28.28</v>
      </c>
      <c r="AF630" s="53">
        <v>28.12</v>
      </c>
      <c r="AL630" s="53">
        <v>183</v>
      </c>
      <c r="AM630" s="53">
        <v>211</v>
      </c>
      <c r="AN630" s="147">
        <v>58.79286376274328</v>
      </c>
      <c r="AO630" s="147">
        <v>48.36654309545876</v>
      </c>
      <c r="AP630" s="147">
        <v>55.89666357738647</v>
      </c>
      <c r="AQ630" s="147">
        <v>51.841983317886935</v>
      </c>
      <c r="AR630" s="147">
        <v>38.80908248378128</v>
      </c>
      <c r="AS630" s="147">
        <v>35.333642261353106</v>
      </c>
      <c r="AT630" s="147">
        <v>33.885542168674704</v>
      </c>
      <c r="AU630" s="54">
        <v>90.39</v>
      </c>
      <c r="AV630" s="54">
        <v>74.74</v>
      </c>
      <c r="AW630" s="54">
        <v>36.11</v>
      </c>
      <c r="AX630" s="54">
        <v>44.09</v>
      </c>
      <c r="BC630" s="53">
        <v>64.47</v>
      </c>
      <c r="BD630" s="53">
        <v>59.11</v>
      </c>
      <c r="BE630" s="53">
        <v>40.44</v>
      </c>
      <c r="BL630" s="53">
        <v>40.78</v>
      </c>
      <c r="BM630" s="53">
        <v>28</v>
      </c>
      <c r="BN630" s="53">
        <v>92.9</v>
      </c>
      <c r="BO630" s="53">
        <v>104.9</v>
      </c>
      <c r="BU630" s="53">
        <v>470</v>
      </c>
      <c r="BV630" s="53">
        <v>446</v>
      </c>
      <c r="BW630" s="53">
        <v>294</v>
      </c>
      <c r="BX630" s="53">
        <v>51.16</v>
      </c>
      <c r="CD630" s="147">
        <v>225.9498</v>
      </c>
      <c r="CF630" s="53">
        <v>407.8</v>
      </c>
    </row>
    <row r="631" spans="2:84" ht="12.75">
      <c r="B631" s="1"/>
      <c r="D631" s="74">
        <v>2011</v>
      </c>
      <c r="E631" s="74" t="s">
        <v>13</v>
      </c>
      <c r="F631" s="53">
        <v>58.32</v>
      </c>
      <c r="G631" s="53">
        <v>58.53</v>
      </c>
      <c r="H631" s="53">
        <v>46.72</v>
      </c>
      <c r="I631" s="53">
        <v>92.1</v>
      </c>
      <c r="J631" s="53">
        <v>90.4</v>
      </c>
      <c r="K631" s="53">
        <v>103.3</v>
      </c>
      <c r="L631" s="53">
        <v>97.8</v>
      </c>
      <c r="O631" s="86">
        <v>1873</v>
      </c>
      <c r="P631" s="86">
        <v>1824.3</v>
      </c>
      <c r="Q631" s="53">
        <v>296</v>
      </c>
      <c r="R631" s="53">
        <v>295</v>
      </c>
      <c r="X631" s="53">
        <v>90.1</v>
      </c>
      <c r="AB631" s="53">
        <v>89.4</v>
      </c>
      <c r="AC631" s="53">
        <v>103.2</v>
      </c>
      <c r="AD631" s="53">
        <v>30.44</v>
      </c>
      <c r="AE631" s="53">
        <v>31.52</v>
      </c>
      <c r="AF631" s="53">
        <v>30.5</v>
      </c>
      <c r="AL631" s="53">
        <v>189</v>
      </c>
      <c r="AM631" s="53">
        <v>197</v>
      </c>
      <c r="AN631" s="147">
        <v>57.92400370713624</v>
      </c>
      <c r="AO631" s="147">
        <v>48.945783132530124</v>
      </c>
      <c r="AP631" s="147">
        <v>55.89666357738647</v>
      </c>
      <c r="AQ631" s="147">
        <v>52.71084337349398</v>
      </c>
      <c r="AR631" s="147">
        <v>38.519462465245596</v>
      </c>
      <c r="AS631" s="147">
        <v>35.333642261353106</v>
      </c>
      <c r="AT631" s="147">
        <v>33.59592215013902</v>
      </c>
      <c r="AU631" s="54">
        <v>90.74</v>
      </c>
      <c r="AV631" s="54">
        <v>74.74</v>
      </c>
      <c r="AW631" s="54">
        <v>36.53</v>
      </c>
      <c r="AX631" s="54">
        <v>45.27</v>
      </c>
      <c r="BC631" s="53">
        <v>64.58</v>
      </c>
      <c r="BD631" s="53">
        <v>61.14</v>
      </c>
      <c r="BE631" s="53">
        <v>40.61</v>
      </c>
      <c r="BL631" s="53">
        <v>40.88</v>
      </c>
      <c r="BM631" s="53">
        <v>27.72</v>
      </c>
      <c r="BN631" s="53">
        <v>93.4</v>
      </c>
      <c r="BO631" s="53">
        <v>105</v>
      </c>
      <c r="BU631" s="53">
        <v>454</v>
      </c>
      <c r="BV631" s="53">
        <v>433</v>
      </c>
      <c r="BW631" s="53">
        <v>298</v>
      </c>
      <c r="BX631" s="53">
        <v>51.31</v>
      </c>
      <c r="CD631" s="147">
        <v>230.8164</v>
      </c>
      <c r="CF631" s="53">
        <v>411.3</v>
      </c>
    </row>
    <row r="632" spans="2:84" ht="12.75">
      <c r="B632" s="1"/>
      <c r="D632" s="74">
        <v>2011</v>
      </c>
      <c r="E632" s="74" t="s">
        <v>14</v>
      </c>
      <c r="F632" s="53">
        <v>58.6</v>
      </c>
      <c r="G632" s="53">
        <v>58.38</v>
      </c>
      <c r="H632" s="53">
        <v>46.2</v>
      </c>
      <c r="I632" s="53">
        <v>93</v>
      </c>
      <c r="J632" s="53">
        <v>93.1</v>
      </c>
      <c r="K632" s="53">
        <v>102.4</v>
      </c>
      <c r="L632" s="53">
        <v>93.1</v>
      </c>
      <c r="O632" s="86">
        <v>1806.2</v>
      </c>
      <c r="P632" s="86">
        <v>1758.6</v>
      </c>
      <c r="Q632" s="53">
        <v>292</v>
      </c>
      <c r="R632" s="53">
        <v>298</v>
      </c>
      <c r="X632" s="53">
        <v>90.1</v>
      </c>
      <c r="AB632" s="53">
        <v>88.2</v>
      </c>
      <c r="AC632" s="53">
        <v>105</v>
      </c>
      <c r="AD632" s="53">
        <v>30.32</v>
      </c>
      <c r="AE632" s="53">
        <v>32.15</v>
      </c>
      <c r="AF632" s="53">
        <v>30.52</v>
      </c>
      <c r="AL632" s="53">
        <v>191</v>
      </c>
      <c r="AM632" s="53">
        <v>189</v>
      </c>
      <c r="AN632" s="147">
        <v>57.63438368860056</v>
      </c>
      <c r="AO632" s="147">
        <v>48.65616311399444</v>
      </c>
      <c r="AP632" s="147">
        <v>56.186283595922156</v>
      </c>
      <c r="AQ632" s="147">
        <v>51.552363299351256</v>
      </c>
      <c r="AR632" s="147">
        <v>38.519462465245596</v>
      </c>
      <c r="AS632" s="147">
        <v>35.04402224281743</v>
      </c>
      <c r="AT632" s="147">
        <v>33.885542168674704</v>
      </c>
      <c r="AU632" s="54">
        <v>91.8</v>
      </c>
      <c r="AV632" s="54">
        <v>74.74</v>
      </c>
      <c r="AW632" s="54">
        <v>37.37</v>
      </c>
      <c r="AX632" s="54">
        <v>46.57</v>
      </c>
      <c r="BC632" s="53">
        <v>65.73</v>
      </c>
      <c r="BD632" s="53">
        <v>60.8</v>
      </c>
      <c r="BE632" s="53">
        <v>36.07</v>
      </c>
      <c r="BL632" s="53">
        <v>41.71</v>
      </c>
      <c r="BM632" s="53">
        <v>28.1</v>
      </c>
      <c r="BN632" s="53">
        <v>94.5</v>
      </c>
      <c r="BO632" s="53">
        <v>105</v>
      </c>
      <c r="BU632" s="53">
        <v>444</v>
      </c>
      <c r="BV632" s="53">
        <v>430</v>
      </c>
      <c r="BW632" s="53">
        <v>298</v>
      </c>
      <c r="BX632" s="53">
        <v>51.5</v>
      </c>
      <c r="CD632" s="147">
        <v>231.0651</v>
      </c>
      <c r="CF632" s="53">
        <v>411</v>
      </c>
    </row>
    <row r="633" spans="2:84" ht="12.75">
      <c r="B633" s="1"/>
      <c r="D633" s="74">
        <v>2011</v>
      </c>
      <c r="E633" s="74" t="s">
        <v>15</v>
      </c>
      <c r="F633" s="53">
        <v>58.39</v>
      </c>
      <c r="G633" s="53">
        <v>57.36</v>
      </c>
      <c r="H633" s="53">
        <v>47.57</v>
      </c>
      <c r="I633" s="53">
        <v>92.6</v>
      </c>
      <c r="J633" s="53">
        <v>93.2</v>
      </c>
      <c r="K633" s="53">
        <v>105.6</v>
      </c>
      <c r="L633" s="53">
        <v>92.1</v>
      </c>
      <c r="O633" s="86">
        <v>1870.8</v>
      </c>
      <c r="P633" s="86">
        <v>1837.4</v>
      </c>
      <c r="Q633" s="53">
        <v>272</v>
      </c>
      <c r="R633" s="53">
        <v>291</v>
      </c>
      <c r="X633" s="53">
        <v>90.1</v>
      </c>
      <c r="AB633" s="53">
        <v>87.6</v>
      </c>
      <c r="AC633" s="53">
        <v>106.2</v>
      </c>
      <c r="AD633" s="53">
        <v>30.26</v>
      </c>
      <c r="AE633" s="53">
        <v>31.13</v>
      </c>
      <c r="AF633" s="53">
        <v>30.5</v>
      </c>
      <c r="AL633" s="53">
        <v>195</v>
      </c>
      <c r="AM633" s="53">
        <v>170</v>
      </c>
      <c r="AN633" s="147">
        <v>56.475903614457835</v>
      </c>
      <c r="AO633" s="147">
        <v>48.945783132530124</v>
      </c>
      <c r="AP633" s="147">
        <v>55.89666357738647</v>
      </c>
      <c r="AQ633" s="147">
        <v>53.00046339202966</v>
      </c>
      <c r="AR633" s="147">
        <v>38.22984244670992</v>
      </c>
      <c r="AS633" s="147">
        <v>35.333642261353106</v>
      </c>
      <c r="AT633" s="147">
        <v>34.46478220574606</v>
      </c>
      <c r="AU633" s="54">
        <v>92.78</v>
      </c>
      <c r="AV633" s="54">
        <v>74.74</v>
      </c>
      <c r="AW633" s="54">
        <v>37.34</v>
      </c>
      <c r="AX633" s="54">
        <v>46.52</v>
      </c>
      <c r="BC633" s="53">
        <v>66.11</v>
      </c>
      <c r="BD633" s="53">
        <v>57.39</v>
      </c>
      <c r="BE633" s="53">
        <v>37.8</v>
      </c>
      <c r="BL633" s="53">
        <v>41.58</v>
      </c>
      <c r="BM633" s="53">
        <v>36.49</v>
      </c>
      <c r="BN633" s="53">
        <v>95.9</v>
      </c>
      <c r="BO633" s="53">
        <v>106.7</v>
      </c>
      <c r="BU633" s="53">
        <v>446</v>
      </c>
      <c r="BV633" s="53">
        <v>424</v>
      </c>
      <c r="BW633" s="53">
        <v>295</v>
      </c>
      <c r="BX633" s="53">
        <v>52.59</v>
      </c>
      <c r="CD633" s="147">
        <v>226.2555</v>
      </c>
      <c r="CF633" s="53">
        <v>401.4</v>
      </c>
    </row>
    <row r="634" spans="2:84" ht="12.75">
      <c r="B634" s="1"/>
      <c r="D634" s="74">
        <v>2011</v>
      </c>
      <c r="E634" s="74" t="s">
        <v>16</v>
      </c>
      <c r="F634" s="53">
        <v>58.28</v>
      </c>
      <c r="G634" s="53">
        <v>58.07</v>
      </c>
      <c r="H634" s="53">
        <v>47.44</v>
      </c>
      <c r="I634" s="53">
        <v>93.9</v>
      </c>
      <c r="J634" s="53">
        <v>91.2</v>
      </c>
      <c r="K634" s="53">
        <v>100.4</v>
      </c>
      <c r="L634" s="53">
        <v>95.1</v>
      </c>
      <c r="O634" s="86">
        <v>1832.7</v>
      </c>
      <c r="P634" s="86">
        <v>1793.3</v>
      </c>
      <c r="Q634" s="53">
        <v>259</v>
      </c>
      <c r="R634" s="53">
        <v>278</v>
      </c>
      <c r="X634" s="53">
        <v>91.8</v>
      </c>
      <c r="AB634" s="53">
        <v>88.5</v>
      </c>
      <c r="AC634" s="53">
        <v>105.9</v>
      </c>
      <c r="AD634" s="53">
        <v>30.62</v>
      </c>
      <c r="AE634" s="53">
        <v>31.72</v>
      </c>
      <c r="AF634" s="53">
        <v>30.95</v>
      </c>
      <c r="AL634" s="53">
        <v>195</v>
      </c>
      <c r="AM634" s="53">
        <v>167</v>
      </c>
      <c r="AN634" s="147">
        <v>55.31742354031511</v>
      </c>
      <c r="AO634" s="147">
        <v>48.36654309545876</v>
      </c>
      <c r="AP634" s="147">
        <v>55.60704355885079</v>
      </c>
      <c r="AQ634" s="147">
        <v>53.29008341056534</v>
      </c>
      <c r="AR634" s="147">
        <v>38.519462465245596</v>
      </c>
      <c r="AS634" s="147">
        <v>35.623262279888785</v>
      </c>
      <c r="AT634" s="147">
        <v>34.46478220574606</v>
      </c>
      <c r="AU634" s="54">
        <v>92.73</v>
      </c>
      <c r="AV634" s="54">
        <v>74.74</v>
      </c>
      <c r="AW634" s="54">
        <v>37.4</v>
      </c>
      <c r="AX634" s="54">
        <v>46.52</v>
      </c>
      <c r="BC634" s="53">
        <v>64.63</v>
      </c>
      <c r="BD634" s="53">
        <v>56.66</v>
      </c>
      <c r="BE634" s="53">
        <v>36.02</v>
      </c>
      <c r="BL634" s="53">
        <v>42.24</v>
      </c>
      <c r="BM634" s="53" t="s">
        <v>159</v>
      </c>
      <c r="BN634" s="53">
        <v>96.8</v>
      </c>
      <c r="BO634" s="53">
        <v>108.2</v>
      </c>
      <c r="BU634" s="53">
        <v>441</v>
      </c>
      <c r="BV634" s="53">
        <v>426</v>
      </c>
      <c r="BW634" s="53">
        <v>297</v>
      </c>
      <c r="BX634" s="53">
        <v>52.18</v>
      </c>
      <c r="CD634" s="53">
        <v>226.11</v>
      </c>
      <c r="CF634" s="53">
        <v>388.1</v>
      </c>
    </row>
    <row r="635" spans="2:84" ht="12.75">
      <c r="B635" s="1"/>
      <c r="D635" s="74">
        <v>2011</v>
      </c>
      <c r="E635" s="74" t="s">
        <v>17</v>
      </c>
      <c r="F635" s="53">
        <v>60.23</v>
      </c>
      <c r="G635" s="53">
        <v>58.92</v>
      </c>
      <c r="H635" s="53">
        <v>47.73</v>
      </c>
      <c r="I635" s="53">
        <v>95.1</v>
      </c>
      <c r="J635" s="53">
        <v>91.3</v>
      </c>
      <c r="K635" s="53">
        <v>97.2</v>
      </c>
      <c r="L635" s="53">
        <v>94.8</v>
      </c>
      <c r="O635" s="86">
        <v>1811.2</v>
      </c>
      <c r="P635" s="86">
        <v>1812.4</v>
      </c>
      <c r="Q635" s="53">
        <v>262</v>
      </c>
      <c r="R635" s="53">
        <v>278</v>
      </c>
      <c r="X635" s="53">
        <v>91.8</v>
      </c>
      <c r="AB635" s="53">
        <v>88.2</v>
      </c>
      <c r="AC635" s="53">
        <v>106.1</v>
      </c>
      <c r="AD635" s="53">
        <v>31.33</v>
      </c>
      <c r="AE635" s="53">
        <v>32.2</v>
      </c>
      <c r="AF635" s="53">
        <v>31.46</v>
      </c>
      <c r="AL635" s="53">
        <v>198</v>
      </c>
      <c r="AM635" s="53">
        <v>180</v>
      </c>
      <c r="AN635" s="147">
        <v>53.57970342910102</v>
      </c>
      <c r="AO635" s="147">
        <v>48.36654309545876</v>
      </c>
      <c r="AP635" s="147">
        <v>55.60704355885079</v>
      </c>
      <c r="AQ635" s="147">
        <v>51.552363299351256</v>
      </c>
      <c r="AR635" s="147">
        <v>38.22984244670992</v>
      </c>
      <c r="AS635" s="147">
        <v>35.333642261353106</v>
      </c>
      <c r="AT635" s="147">
        <v>34.46478220574606</v>
      </c>
      <c r="AU635" s="54">
        <v>93.1</v>
      </c>
      <c r="AV635" s="54">
        <v>74.74</v>
      </c>
      <c r="AW635" s="54">
        <v>37.55</v>
      </c>
      <c r="AX635" s="54">
        <v>46.61</v>
      </c>
      <c r="BC635" s="53">
        <v>64.48</v>
      </c>
      <c r="BD635" s="53">
        <v>50.67</v>
      </c>
      <c r="BE635" s="53">
        <v>33.57</v>
      </c>
      <c r="BL635" s="53">
        <v>42.72</v>
      </c>
      <c r="BM635" s="53">
        <v>29.99</v>
      </c>
      <c r="BN635" s="53">
        <v>97.8</v>
      </c>
      <c r="BO635" s="53">
        <v>107.9</v>
      </c>
      <c r="BU635" s="53">
        <v>438</v>
      </c>
      <c r="BV635" s="53">
        <v>429</v>
      </c>
      <c r="BW635" s="53">
        <v>299</v>
      </c>
      <c r="BX635" s="53">
        <v>52.36</v>
      </c>
      <c r="CD635" s="147">
        <v>226.4982</v>
      </c>
      <c r="CF635" s="53">
        <v>391.1</v>
      </c>
    </row>
    <row r="636" spans="2:84" ht="12.75">
      <c r="B636" s="1"/>
      <c r="D636" s="74">
        <v>2011</v>
      </c>
      <c r="E636" s="74" t="s">
        <v>18</v>
      </c>
      <c r="F636" s="53">
        <v>60.61</v>
      </c>
      <c r="G636" s="53">
        <v>63.37</v>
      </c>
      <c r="H636" s="53">
        <v>48.94</v>
      </c>
      <c r="I636" s="53">
        <v>96.3</v>
      </c>
      <c r="J636" s="53">
        <v>90.8</v>
      </c>
      <c r="K636" s="53">
        <v>93.3</v>
      </c>
      <c r="L636" s="53">
        <v>92.8</v>
      </c>
      <c r="O636" s="86">
        <v>1782.3</v>
      </c>
      <c r="P636" s="86">
        <v>1800.3</v>
      </c>
      <c r="Q636" s="53">
        <v>270</v>
      </c>
      <c r="R636" s="53">
        <v>278</v>
      </c>
      <c r="X636" s="53">
        <v>92</v>
      </c>
      <c r="AB636" s="53">
        <v>87.9</v>
      </c>
      <c r="AC636" s="53">
        <v>105.1</v>
      </c>
      <c r="AD636" s="53">
        <v>31.9</v>
      </c>
      <c r="AE636" s="53">
        <v>34.27</v>
      </c>
      <c r="AF636" s="53">
        <v>32.29</v>
      </c>
      <c r="AL636" s="53">
        <v>200</v>
      </c>
      <c r="AM636" s="53">
        <v>171</v>
      </c>
      <c r="AN636" s="147">
        <v>52.71084337349398</v>
      </c>
      <c r="AO636" s="147">
        <v>49.81464318813717</v>
      </c>
      <c r="AP636" s="147">
        <v>57.92400370713624</v>
      </c>
      <c r="AQ636" s="147">
        <v>55.027803521779425</v>
      </c>
      <c r="AR636" s="147">
        <v>38.519462465245596</v>
      </c>
      <c r="AS636" s="147">
        <v>38.80908248378128</v>
      </c>
      <c r="AT636" s="147">
        <v>36.49212233549583</v>
      </c>
      <c r="AU636" s="54">
        <v>93.99</v>
      </c>
      <c r="AV636" s="54">
        <v>74.74</v>
      </c>
      <c r="AW636" s="54">
        <v>37.5</v>
      </c>
      <c r="AX636" s="54">
        <v>46.46</v>
      </c>
      <c r="BC636" s="53">
        <v>62.58</v>
      </c>
      <c r="BD636" s="53">
        <v>56.42</v>
      </c>
      <c r="BE636" s="53">
        <v>34.91</v>
      </c>
      <c r="BL636" s="53">
        <v>45.01</v>
      </c>
      <c r="BM636" s="53">
        <v>25.82</v>
      </c>
      <c r="BN636" s="53">
        <v>97.9</v>
      </c>
      <c r="BO636" s="53">
        <v>108.2</v>
      </c>
      <c r="BU636" s="53">
        <v>425</v>
      </c>
      <c r="BV636" s="53">
        <v>427</v>
      </c>
      <c r="BW636" s="53">
        <v>298</v>
      </c>
      <c r="BX636" s="53">
        <v>54.5</v>
      </c>
      <c r="CD636" s="147">
        <v>227.2131</v>
      </c>
      <c r="CF636" s="53">
        <v>388.3</v>
      </c>
    </row>
    <row r="637" spans="2:84" ht="12.75">
      <c r="B637" s="1"/>
      <c r="D637" s="74">
        <v>2011</v>
      </c>
      <c r="E637" s="74" t="s">
        <v>19</v>
      </c>
      <c r="F637" s="53">
        <v>59.86</v>
      </c>
      <c r="G637" s="53">
        <v>59.62</v>
      </c>
      <c r="H637" s="53">
        <v>47.04</v>
      </c>
      <c r="I637" s="53">
        <v>97.5</v>
      </c>
      <c r="J637" s="53">
        <v>93.4</v>
      </c>
      <c r="K637" s="53">
        <v>109.2</v>
      </c>
      <c r="L637" s="53">
        <v>96.1</v>
      </c>
      <c r="O637" s="86">
        <v>1916.8</v>
      </c>
      <c r="P637" s="86">
        <v>1856.4</v>
      </c>
      <c r="Q637" s="53">
        <v>265</v>
      </c>
      <c r="R637" s="53">
        <v>288</v>
      </c>
      <c r="X637" s="53">
        <v>92</v>
      </c>
      <c r="AB637" s="53">
        <v>85.5</v>
      </c>
      <c r="AC637" s="53">
        <v>102.6</v>
      </c>
      <c r="AD637" s="53">
        <v>30.98</v>
      </c>
      <c r="AE637" s="53">
        <v>32.03</v>
      </c>
      <c r="AF637" s="53">
        <v>31.35</v>
      </c>
      <c r="AL637" s="53">
        <v>200</v>
      </c>
      <c r="AM637" s="53">
        <v>192</v>
      </c>
      <c r="AN637" s="147">
        <v>53.00046339202966</v>
      </c>
      <c r="AO637" s="147">
        <v>50.10426320667285</v>
      </c>
      <c r="AP637" s="147">
        <v>57.92400370713624</v>
      </c>
      <c r="AQ637" s="147">
        <v>57.34476367006488</v>
      </c>
      <c r="AR637" s="147">
        <v>37.94022242817424</v>
      </c>
      <c r="AS637" s="147">
        <v>38.22984244670992</v>
      </c>
      <c r="AT637" s="147">
        <v>36.781742354031515</v>
      </c>
      <c r="AU637" s="54">
        <v>93.98</v>
      </c>
      <c r="AV637" s="54">
        <v>74.74</v>
      </c>
      <c r="AW637" s="54">
        <v>37.6</v>
      </c>
      <c r="AX637" s="54">
        <v>46.53</v>
      </c>
      <c r="BC637" s="53">
        <v>64.5</v>
      </c>
      <c r="BD637" s="53">
        <v>53.58</v>
      </c>
      <c r="BE637" s="53">
        <v>36.76</v>
      </c>
      <c r="BL637" s="53">
        <v>43.62</v>
      </c>
      <c r="BM637" s="53">
        <v>27.03</v>
      </c>
      <c r="BN637" s="53">
        <v>97.3</v>
      </c>
      <c r="BO637" s="53">
        <v>109.2</v>
      </c>
      <c r="BU637" s="53">
        <v>426</v>
      </c>
      <c r="BV637" s="53">
        <v>432</v>
      </c>
      <c r="BW637" s="53">
        <v>298</v>
      </c>
      <c r="BX637" s="53">
        <v>54.84</v>
      </c>
      <c r="CD637" s="147">
        <v>227.252</v>
      </c>
      <c r="CF637" s="53">
        <v>386.4</v>
      </c>
    </row>
    <row r="638" spans="2:84" ht="12.75">
      <c r="B638" s="1"/>
      <c r="D638" s="74">
        <v>2011</v>
      </c>
      <c r="E638" s="74" t="s">
        <v>20</v>
      </c>
      <c r="F638" s="53">
        <v>59.27</v>
      </c>
      <c r="G638" s="53">
        <v>58.66</v>
      </c>
      <c r="H638" s="53">
        <v>48.18</v>
      </c>
      <c r="I638" s="53">
        <v>98.9</v>
      </c>
      <c r="J638" s="53">
        <v>89</v>
      </c>
      <c r="K638" s="53">
        <v>107.4</v>
      </c>
      <c r="L638" s="53">
        <v>92.3</v>
      </c>
      <c r="O638" s="86">
        <v>1903.9</v>
      </c>
      <c r="P638" s="86">
        <v>1867.4</v>
      </c>
      <c r="Q638" s="53">
        <v>262</v>
      </c>
      <c r="R638" s="53">
        <v>296</v>
      </c>
      <c r="X638" s="53">
        <v>92</v>
      </c>
      <c r="AB638" s="53">
        <v>85.3</v>
      </c>
      <c r="AC638" s="53">
        <v>105.7</v>
      </c>
      <c r="AD638" s="53">
        <v>30.7</v>
      </c>
      <c r="AE638" s="53">
        <v>32.31</v>
      </c>
      <c r="AF638" s="53">
        <v>31.27</v>
      </c>
      <c r="AL638" s="53">
        <v>200</v>
      </c>
      <c r="AM638" s="53">
        <v>189</v>
      </c>
      <c r="AN638" s="147">
        <v>52.71084337349398</v>
      </c>
      <c r="AO638" s="147">
        <v>50.68350324374421</v>
      </c>
      <c r="AP638" s="147">
        <v>58.79286376274328</v>
      </c>
      <c r="AQ638" s="147">
        <v>55.89666357738647</v>
      </c>
      <c r="AR638" s="147">
        <v>37.94022242817424</v>
      </c>
      <c r="AS638" s="147">
        <v>38.22984244670992</v>
      </c>
      <c r="AT638" s="147">
        <v>36.49212233549583</v>
      </c>
      <c r="AU638" s="54">
        <v>94.78</v>
      </c>
      <c r="AV638" s="54">
        <v>74.74</v>
      </c>
      <c r="AW638" s="54">
        <v>37.73</v>
      </c>
      <c r="AX638" s="54">
        <v>46.64</v>
      </c>
      <c r="BC638" s="53">
        <v>64.45</v>
      </c>
      <c r="BD638" s="53">
        <v>59.16</v>
      </c>
      <c r="BE638" s="53">
        <v>38.42</v>
      </c>
      <c r="BL638" s="53">
        <v>44.27</v>
      </c>
      <c r="BM638" s="53">
        <v>27.59</v>
      </c>
      <c r="BN638" s="53">
        <v>96.8</v>
      </c>
      <c r="BO638" s="53">
        <v>106.6</v>
      </c>
      <c r="BU638" s="53">
        <v>442</v>
      </c>
      <c r="BV638" s="53">
        <v>434</v>
      </c>
      <c r="BW638" s="53">
        <v>298</v>
      </c>
      <c r="BX638" s="53">
        <v>54.54</v>
      </c>
      <c r="CD638" s="147">
        <v>227.6889</v>
      </c>
      <c r="CF638" s="53">
        <v>385.3</v>
      </c>
    </row>
    <row r="639" spans="2:84" ht="12.75">
      <c r="B639" s="1"/>
      <c r="D639" s="74">
        <v>2011</v>
      </c>
      <c r="E639" s="74" t="s">
        <v>21</v>
      </c>
      <c r="F639" s="53">
        <v>58.52</v>
      </c>
      <c r="G639" s="53">
        <v>58.01</v>
      </c>
      <c r="H639" s="53">
        <v>46.77</v>
      </c>
      <c r="I639" s="53">
        <v>99.8</v>
      </c>
      <c r="J639" s="53">
        <v>95.7</v>
      </c>
      <c r="K639" s="53">
        <v>105.6</v>
      </c>
      <c r="L639" s="53">
        <v>102.1</v>
      </c>
      <c r="O639" s="86">
        <v>1789.6</v>
      </c>
      <c r="P639" s="86">
        <v>1851.1</v>
      </c>
      <c r="Q639" s="53">
        <v>260</v>
      </c>
      <c r="R639" s="53">
        <v>297</v>
      </c>
      <c r="X639" s="53">
        <v>92</v>
      </c>
      <c r="AB639" s="53">
        <v>82.5</v>
      </c>
      <c r="AC639" s="53">
        <v>105.2</v>
      </c>
      <c r="AD639" s="53">
        <v>30.23</v>
      </c>
      <c r="AE639" s="53">
        <v>31.52</v>
      </c>
      <c r="AF639" s="53">
        <v>30.4</v>
      </c>
      <c r="AL639" s="53">
        <v>200</v>
      </c>
      <c r="AM639" s="53">
        <v>192</v>
      </c>
      <c r="AN639" s="147">
        <v>55.027803521779425</v>
      </c>
      <c r="AO639" s="147">
        <v>51.552363299351256</v>
      </c>
      <c r="AP639" s="147">
        <v>58.79286376274328</v>
      </c>
      <c r="AQ639" s="147">
        <v>56.475903614457835</v>
      </c>
      <c r="AR639" s="147">
        <v>37.65060240963856</v>
      </c>
      <c r="AS639" s="147">
        <v>37.94022242817424</v>
      </c>
      <c r="AT639" s="147">
        <v>36.49212233549583</v>
      </c>
      <c r="AU639" s="54">
        <v>96.19</v>
      </c>
      <c r="AV639" s="54">
        <v>74.74</v>
      </c>
      <c r="AW639" s="54">
        <v>37.73</v>
      </c>
      <c r="AX639" s="54">
        <v>46.73</v>
      </c>
      <c r="BC639" s="53">
        <v>68.01</v>
      </c>
      <c r="BD639" s="53">
        <v>59.84</v>
      </c>
      <c r="BE639" s="53">
        <v>37.4</v>
      </c>
      <c r="BL639" s="53">
        <v>45</v>
      </c>
      <c r="BM639" s="53">
        <v>29.37</v>
      </c>
      <c r="BN639" s="53">
        <v>96.4</v>
      </c>
      <c r="BO639" s="53">
        <v>107.1</v>
      </c>
      <c r="BU639" s="53">
        <v>436</v>
      </c>
      <c r="BV639" s="53">
        <v>425</v>
      </c>
      <c r="BW639" s="53">
        <v>299</v>
      </c>
      <c r="BX639" s="53">
        <v>55.32</v>
      </c>
      <c r="CD639" s="147">
        <v>229.9173</v>
      </c>
      <c r="CF639" s="53">
        <v>384.9</v>
      </c>
    </row>
    <row r="640" spans="2:84" ht="12.75">
      <c r="B640" s="1"/>
      <c r="D640" s="74">
        <v>2011</v>
      </c>
      <c r="E640" s="74" t="s">
        <v>22</v>
      </c>
      <c r="F640" s="53">
        <v>58.07</v>
      </c>
      <c r="G640" s="53">
        <v>58.13</v>
      </c>
      <c r="H640" s="53">
        <v>46.14</v>
      </c>
      <c r="I640" s="53">
        <v>100.9</v>
      </c>
      <c r="J640" s="53">
        <v>99.6</v>
      </c>
      <c r="K640" s="53">
        <v>103.6</v>
      </c>
      <c r="L640" s="53">
        <v>94</v>
      </c>
      <c r="O640" s="86">
        <v>1766.9</v>
      </c>
      <c r="P640" s="86">
        <v>1734.7</v>
      </c>
      <c r="Q640" s="53">
        <v>257</v>
      </c>
      <c r="R640" s="53">
        <v>292</v>
      </c>
      <c r="X640" s="53">
        <v>92</v>
      </c>
      <c r="AB640" s="53">
        <v>79.8</v>
      </c>
      <c r="AC640" s="53">
        <v>102.5</v>
      </c>
      <c r="AD640" s="53">
        <v>30.17</v>
      </c>
      <c r="AE640" s="53">
        <v>31.42</v>
      </c>
      <c r="AF640" s="53">
        <v>30.33</v>
      </c>
      <c r="AL640" s="53">
        <v>200</v>
      </c>
      <c r="AM640" s="53">
        <v>185</v>
      </c>
      <c r="AN640" s="147">
        <v>55.60704355885079</v>
      </c>
      <c r="AO640" s="147">
        <v>52.131603336422614</v>
      </c>
      <c r="AP640" s="147">
        <v>58.79286376274328</v>
      </c>
      <c r="AQ640" s="147">
        <v>56.765523632993514</v>
      </c>
      <c r="AR640" s="147">
        <v>35.623262279888785</v>
      </c>
      <c r="AS640" s="147">
        <v>35.04402224281743</v>
      </c>
      <c r="AT640" s="147">
        <v>35.333642261353106</v>
      </c>
      <c r="AU640" s="54">
        <v>96.75</v>
      </c>
      <c r="AV640" s="54">
        <v>74.74</v>
      </c>
      <c r="AW640" s="54">
        <v>37.73</v>
      </c>
      <c r="AX640" s="54">
        <v>46.68</v>
      </c>
      <c r="BC640" s="53">
        <v>69.37</v>
      </c>
      <c r="BD640" s="53">
        <v>61.45</v>
      </c>
      <c r="BE640" s="53">
        <v>39.47</v>
      </c>
      <c r="BL640" s="53">
        <v>45.17</v>
      </c>
      <c r="BM640" s="53">
        <v>29.98</v>
      </c>
      <c r="BN640" s="53">
        <v>95.8</v>
      </c>
      <c r="BO640" s="53">
        <v>105.5</v>
      </c>
      <c r="BU640" s="53">
        <v>431</v>
      </c>
      <c r="BV640" s="53">
        <v>420</v>
      </c>
      <c r="BW640" s="53">
        <v>299</v>
      </c>
      <c r="BX640" s="53">
        <v>53.71</v>
      </c>
      <c r="CD640" s="53">
        <v>230.83</v>
      </c>
      <c r="CF640" s="53">
        <v>387.6</v>
      </c>
    </row>
    <row r="641" spans="2:84" ht="12.75">
      <c r="B641" s="1"/>
      <c r="D641" s="74">
        <v>2011</v>
      </c>
      <c r="E641" s="74" t="s">
        <v>23</v>
      </c>
      <c r="F641" s="53">
        <v>58.21</v>
      </c>
      <c r="G641" s="53">
        <v>55.79</v>
      </c>
      <c r="H641" s="53">
        <v>45.45</v>
      </c>
      <c r="I641" s="53">
        <v>101.3</v>
      </c>
      <c r="J641" s="53">
        <v>100.9</v>
      </c>
      <c r="K641" s="53">
        <v>103.8</v>
      </c>
      <c r="L641" s="53">
        <v>89.3</v>
      </c>
      <c r="O641" s="86">
        <v>1759.1</v>
      </c>
      <c r="P641" s="86">
        <v>1720.3</v>
      </c>
      <c r="Q641" s="53">
        <v>267</v>
      </c>
      <c r="R641" s="53">
        <v>303</v>
      </c>
      <c r="X641" s="53">
        <v>92</v>
      </c>
      <c r="AB641" s="53">
        <v>79.3</v>
      </c>
      <c r="AC641" s="53">
        <v>102.6</v>
      </c>
      <c r="AD641" s="53">
        <v>29.83</v>
      </c>
      <c r="AE641" s="53">
        <v>30.98</v>
      </c>
      <c r="AF641" s="53">
        <v>30.05</v>
      </c>
      <c r="AL641" s="53">
        <v>200</v>
      </c>
      <c r="AM641" s="53">
        <v>192</v>
      </c>
      <c r="AN641" s="147">
        <v>55.60704355885079</v>
      </c>
      <c r="AO641" s="147">
        <v>51.841983317886935</v>
      </c>
      <c r="AP641" s="147">
        <v>58.21362372567192</v>
      </c>
      <c r="AQ641" s="147">
        <v>55.60704355885079</v>
      </c>
      <c r="AR641" s="147">
        <v>33.30630213160334</v>
      </c>
      <c r="AS641" s="147">
        <v>30.98934198331789</v>
      </c>
      <c r="AT641" s="147">
        <v>28.67238183503244</v>
      </c>
      <c r="AU641" s="54">
        <v>96.59</v>
      </c>
      <c r="AV641" s="54">
        <v>74.74</v>
      </c>
      <c r="AW641" s="54">
        <v>37.71</v>
      </c>
      <c r="AX641" s="54">
        <v>46.68</v>
      </c>
      <c r="BC641" s="53">
        <v>67.2</v>
      </c>
      <c r="BD641" s="53">
        <v>59.65</v>
      </c>
      <c r="BE641" s="53">
        <v>39.79</v>
      </c>
      <c r="BL641" s="53">
        <v>45.63</v>
      </c>
      <c r="BM641" s="53">
        <v>32.84</v>
      </c>
      <c r="BN641" s="53">
        <v>94.2</v>
      </c>
      <c r="BO641" s="53">
        <v>102.3</v>
      </c>
      <c r="BU641" s="53">
        <v>442</v>
      </c>
      <c r="BV641" s="53">
        <v>420</v>
      </c>
      <c r="BW641" s="53">
        <v>300</v>
      </c>
      <c r="BX641" s="53">
        <v>53.32</v>
      </c>
      <c r="CD641" s="147">
        <v>230.814</v>
      </c>
      <c r="CF641" s="53">
        <v>389.6</v>
      </c>
    </row>
    <row r="642" spans="2:84" ht="12.75">
      <c r="B642" s="1"/>
      <c r="D642" s="74">
        <v>2012</v>
      </c>
      <c r="E642" s="74" t="s">
        <v>12</v>
      </c>
      <c r="F642" s="53">
        <v>54.79</v>
      </c>
      <c r="G642" s="53">
        <v>53.52</v>
      </c>
      <c r="H642" s="53">
        <v>46.21</v>
      </c>
      <c r="I642" s="53">
        <v>100.8</v>
      </c>
      <c r="J642" s="53">
        <v>96.2</v>
      </c>
      <c r="K642" s="53">
        <v>102.1</v>
      </c>
      <c r="L642" s="53">
        <v>101.3</v>
      </c>
      <c r="O642" s="86">
        <v>1806.3</v>
      </c>
      <c r="P642" s="86">
        <v>1699.9</v>
      </c>
      <c r="Q642" s="53">
        <v>280</v>
      </c>
      <c r="R642" s="53">
        <v>326</v>
      </c>
      <c r="X642" s="53">
        <v>91.3</v>
      </c>
      <c r="AB642" s="53">
        <v>81</v>
      </c>
      <c r="AC642" s="53">
        <v>103.7</v>
      </c>
      <c r="AD642" s="53">
        <v>28.5</v>
      </c>
      <c r="AE642" s="53">
        <v>29.34</v>
      </c>
      <c r="AF642" s="53">
        <v>29.1</v>
      </c>
      <c r="AL642" s="53">
        <v>200</v>
      </c>
      <c r="AM642" s="53">
        <v>201</v>
      </c>
      <c r="AN642" s="147">
        <v>54.73818350324375</v>
      </c>
      <c r="AO642" s="147">
        <v>58.21362372567192</v>
      </c>
      <c r="AP642" s="147">
        <v>62.26830398517146</v>
      </c>
      <c r="AQ642" s="147">
        <v>60.820203892493055</v>
      </c>
      <c r="AR642" s="147">
        <v>32.72706209453197</v>
      </c>
      <c r="AS642" s="147">
        <v>25.776181649675628</v>
      </c>
      <c r="AT642" s="147">
        <v>26.64504170528267</v>
      </c>
      <c r="AU642" s="54">
        <v>94.45</v>
      </c>
      <c r="AV642" s="54">
        <v>76.54</v>
      </c>
      <c r="AW642" s="54">
        <v>37.4</v>
      </c>
      <c r="AX642" s="54">
        <v>45.9</v>
      </c>
      <c r="BC642" s="53">
        <v>69.96</v>
      </c>
      <c r="BD642" s="53">
        <v>60.51</v>
      </c>
      <c r="BE642" s="53">
        <v>36.31</v>
      </c>
      <c r="BL642" s="53">
        <v>45.01</v>
      </c>
      <c r="BM642" s="53">
        <v>33.49</v>
      </c>
      <c r="BN642" s="53">
        <v>94.2</v>
      </c>
      <c r="BO642" s="53">
        <v>100.1</v>
      </c>
      <c r="BU642" s="53">
        <v>403</v>
      </c>
      <c r="BV642" s="53">
        <v>397</v>
      </c>
      <c r="BW642" s="53">
        <v>274</v>
      </c>
      <c r="BX642" s="53">
        <v>53.7</v>
      </c>
      <c r="CD642" s="147">
        <v>231.467</v>
      </c>
      <c r="CF642" s="53">
        <v>391</v>
      </c>
    </row>
    <row r="643" spans="2:84" ht="12.75">
      <c r="B643" s="1"/>
      <c r="D643" s="74">
        <v>2012</v>
      </c>
      <c r="E643" s="74" t="s">
        <v>13</v>
      </c>
      <c r="F643" s="53">
        <v>56.15</v>
      </c>
      <c r="G643" s="53">
        <v>55.38</v>
      </c>
      <c r="H643" s="53">
        <v>45.88</v>
      </c>
      <c r="I643" s="53">
        <v>101</v>
      </c>
      <c r="J643" s="53">
        <v>101</v>
      </c>
      <c r="K643" s="53">
        <v>101.9</v>
      </c>
      <c r="L643" s="53">
        <v>93</v>
      </c>
      <c r="O643" s="86">
        <v>1743.3</v>
      </c>
      <c r="P643" s="86">
        <v>1714.2</v>
      </c>
      <c r="Q643" s="53">
        <v>285</v>
      </c>
      <c r="R643" s="53">
        <v>321</v>
      </c>
      <c r="X643" s="53">
        <v>92</v>
      </c>
      <c r="AB643" s="53">
        <v>81.1</v>
      </c>
      <c r="AC643" s="53">
        <v>103.9</v>
      </c>
      <c r="AD643" s="53">
        <v>28.54</v>
      </c>
      <c r="AE643" s="53">
        <v>30.26</v>
      </c>
      <c r="AF643" s="53">
        <v>29.52</v>
      </c>
      <c r="AL643" s="53">
        <v>200</v>
      </c>
      <c r="AM643" s="53">
        <v>194</v>
      </c>
      <c r="AN643" s="147">
        <v>58.5032437442076</v>
      </c>
      <c r="AO643" s="147">
        <v>54.15894346617238</v>
      </c>
      <c r="AP643" s="147">
        <v>61.97868396663578</v>
      </c>
      <c r="AQ643" s="147">
        <v>59.372103799814646</v>
      </c>
      <c r="AR643" s="147">
        <v>32.437442075996294</v>
      </c>
      <c r="AS643" s="147">
        <v>25.486561631139946</v>
      </c>
      <c r="AT643" s="147">
        <v>26.64504170528267</v>
      </c>
      <c r="AU643" s="54">
        <v>94.31</v>
      </c>
      <c r="AV643" s="54">
        <v>76.54</v>
      </c>
      <c r="AW643" s="54">
        <v>37.25</v>
      </c>
      <c r="AX643" s="54">
        <v>45.82</v>
      </c>
      <c r="BC643" s="53">
        <v>68.16</v>
      </c>
      <c r="BD643" s="53">
        <v>60.71</v>
      </c>
      <c r="BE643" s="53">
        <v>37.34</v>
      </c>
      <c r="BL643" s="53">
        <v>44.76</v>
      </c>
      <c r="BM643" s="53">
        <v>34.99</v>
      </c>
      <c r="BN643" s="53">
        <v>93.4</v>
      </c>
      <c r="BO643" s="53">
        <v>97.4</v>
      </c>
      <c r="BU643" s="53">
        <v>402</v>
      </c>
      <c r="BV643" s="53">
        <v>388</v>
      </c>
      <c r="BW643" s="53">
        <v>264</v>
      </c>
      <c r="BX643" s="53">
        <v>53.74</v>
      </c>
      <c r="CD643" s="147">
        <v>231.703</v>
      </c>
      <c r="CF643" s="53">
        <v>389.8</v>
      </c>
    </row>
    <row r="644" spans="2:84" ht="12.75">
      <c r="B644" s="1"/>
      <c r="D644" s="74">
        <v>2012</v>
      </c>
      <c r="E644" s="74" t="s">
        <v>14</v>
      </c>
      <c r="F644" s="53">
        <v>55.54</v>
      </c>
      <c r="G644" s="53">
        <v>53.99</v>
      </c>
      <c r="H644" s="53">
        <v>47.16</v>
      </c>
      <c r="I644" s="53">
        <v>100.8</v>
      </c>
      <c r="J644" s="53">
        <v>98.8</v>
      </c>
      <c r="K644" s="53">
        <v>104.3</v>
      </c>
      <c r="L644" s="53">
        <v>96</v>
      </c>
      <c r="O644" s="86">
        <v>1794</v>
      </c>
      <c r="P644" s="86">
        <v>1738.8</v>
      </c>
      <c r="Q644" s="53">
        <v>298</v>
      </c>
      <c r="R644" s="53">
        <v>347</v>
      </c>
      <c r="X644" s="53">
        <v>92</v>
      </c>
      <c r="AB644" s="53">
        <v>82.7</v>
      </c>
      <c r="AC644" s="53">
        <v>102.1</v>
      </c>
      <c r="AD644" s="53">
        <v>29.06</v>
      </c>
      <c r="AE644" s="53">
        <v>30.28</v>
      </c>
      <c r="AF644" s="53">
        <v>29.84</v>
      </c>
      <c r="AL644" s="53">
        <v>204</v>
      </c>
      <c r="AM644" s="53">
        <v>211</v>
      </c>
      <c r="AN644" s="147">
        <v>58.21362372567192</v>
      </c>
      <c r="AO644" s="147">
        <v>54.15894346617238</v>
      </c>
      <c r="AP644" s="147">
        <v>61.109823911028734</v>
      </c>
      <c r="AQ644" s="147">
        <v>59.661723818350325</v>
      </c>
      <c r="AR644" s="147">
        <v>30.98934198331789</v>
      </c>
      <c r="AS644" s="147">
        <v>25.776181649675628</v>
      </c>
      <c r="AT644" s="147">
        <v>26.35542168674699</v>
      </c>
      <c r="AU644" s="54">
        <v>94.14</v>
      </c>
      <c r="AV644" s="54">
        <v>76.22</v>
      </c>
      <c r="AW644" s="54">
        <v>37.09</v>
      </c>
      <c r="AX644" s="54">
        <v>45.71</v>
      </c>
      <c r="BC644" s="53">
        <v>68.95</v>
      </c>
      <c r="BD644" s="53">
        <v>59.89</v>
      </c>
      <c r="BE644" s="53">
        <v>35.93</v>
      </c>
      <c r="BL644" s="53">
        <v>46.33</v>
      </c>
      <c r="BM644" s="53">
        <v>34.31</v>
      </c>
      <c r="BN644" s="53">
        <v>94.5</v>
      </c>
      <c r="BO644" s="53">
        <v>99.5</v>
      </c>
      <c r="BU644" s="53">
        <v>402</v>
      </c>
      <c r="BV644" s="53">
        <v>388</v>
      </c>
      <c r="BW644" s="53">
        <v>261</v>
      </c>
      <c r="BX644" s="53">
        <v>53.93</v>
      </c>
      <c r="CD644" s="147">
        <v>230.952</v>
      </c>
      <c r="CF644" s="53">
        <v>391.3</v>
      </c>
    </row>
    <row r="645" spans="2:84" ht="12.75">
      <c r="B645" s="1"/>
      <c r="D645" s="74">
        <v>2012</v>
      </c>
      <c r="E645" s="74" t="s">
        <v>15</v>
      </c>
      <c r="F645" s="53">
        <v>54.9</v>
      </c>
      <c r="G645" s="53">
        <v>53.56</v>
      </c>
      <c r="H645" s="53">
        <v>46.09</v>
      </c>
      <c r="I645" s="53">
        <v>100</v>
      </c>
      <c r="J645" s="53">
        <v>98.6</v>
      </c>
      <c r="K645" s="53">
        <v>100.8</v>
      </c>
      <c r="L645" s="53">
        <v>96.1</v>
      </c>
      <c r="O645" s="86">
        <v>1857.5</v>
      </c>
      <c r="P645" s="86">
        <v>1753.2</v>
      </c>
      <c r="Q645" s="53">
        <v>303</v>
      </c>
      <c r="R645" s="53">
        <v>344</v>
      </c>
      <c r="X645" s="53">
        <v>92.5</v>
      </c>
      <c r="AB645" s="53">
        <v>84.1</v>
      </c>
      <c r="AC645" s="53">
        <v>103</v>
      </c>
      <c r="AD645" s="53">
        <v>29.39</v>
      </c>
      <c r="AE645" s="53">
        <v>30.03</v>
      </c>
      <c r="AF645" s="53">
        <v>29.77</v>
      </c>
      <c r="AL645" s="53">
        <v>206</v>
      </c>
      <c r="AM645" s="53">
        <v>214</v>
      </c>
      <c r="AN645" s="147">
        <v>57.92400370713624</v>
      </c>
      <c r="AO645" s="147">
        <v>54.15894346617238</v>
      </c>
      <c r="AP645" s="147">
        <v>61.109823911028734</v>
      </c>
      <c r="AQ645" s="147">
        <v>57.05514365152919</v>
      </c>
      <c r="AR645" s="147">
        <v>27.224281742354034</v>
      </c>
      <c r="AS645" s="147">
        <v>23.169601482854496</v>
      </c>
      <c r="AT645" s="147">
        <v>25.196941612604263</v>
      </c>
      <c r="AU645" s="54">
        <v>94.68849483167764</v>
      </c>
      <c r="AV645" s="54">
        <v>76.21543564518682</v>
      </c>
      <c r="AW645" s="54">
        <v>37.0891921041626</v>
      </c>
      <c r="AX645" s="54">
        <v>45.738444179587994</v>
      </c>
      <c r="BC645" s="53">
        <v>69.43</v>
      </c>
      <c r="BD645" s="53">
        <v>59.79</v>
      </c>
      <c r="BE645" s="53">
        <v>35.87</v>
      </c>
      <c r="BL645" s="53">
        <v>47.96</v>
      </c>
      <c r="BM645" s="53">
        <v>33.41</v>
      </c>
      <c r="BN645" s="53">
        <v>95.9</v>
      </c>
      <c r="BO645" s="53">
        <v>98.5</v>
      </c>
      <c r="BU645" s="53">
        <v>410</v>
      </c>
      <c r="BV645" s="53">
        <v>387</v>
      </c>
      <c r="BW645" s="53">
        <v>260</v>
      </c>
      <c r="BX645" s="53">
        <v>54.52</v>
      </c>
      <c r="CD645" s="147">
        <v>224.024</v>
      </c>
      <c r="CF645" s="53">
        <v>384.3</v>
      </c>
    </row>
    <row r="646" spans="2:84" ht="12.75">
      <c r="B646" s="1"/>
      <c r="D646" s="74">
        <v>2012</v>
      </c>
      <c r="E646" s="74" t="s">
        <v>16</v>
      </c>
      <c r="F646" s="53">
        <v>54.98</v>
      </c>
      <c r="G646" s="53">
        <v>54.2</v>
      </c>
      <c r="H646" s="53">
        <v>46.52</v>
      </c>
      <c r="I646" s="53">
        <v>99.1</v>
      </c>
      <c r="J646" s="53">
        <v>94</v>
      </c>
      <c r="K646" s="53">
        <v>102.6</v>
      </c>
      <c r="L646" s="53">
        <v>96.6</v>
      </c>
      <c r="O646" s="86">
        <v>1803.3</v>
      </c>
      <c r="P646" s="86">
        <v>1782.6</v>
      </c>
      <c r="Q646" s="53">
        <v>339</v>
      </c>
      <c r="R646" s="53">
        <v>359</v>
      </c>
      <c r="X646" s="53">
        <v>93.2</v>
      </c>
      <c r="AB646" s="53">
        <v>86.8</v>
      </c>
      <c r="AC646" s="53">
        <v>100.8</v>
      </c>
      <c r="AD646" s="53">
        <v>29.19</v>
      </c>
      <c r="AE646" s="53">
        <v>30.07</v>
      </c>
      <c r="AF646" s="53">
        <v>29.97</v>
      </c>
      <c r="AL646" s="53">
        <v>210</v>
      </c>
      <c r="AM646" s="53">
        <v>237</v>
      </c>
      <c r="AN646" s="147">
        <v>57.63438368860056</v>
      </c>
      <c r="AO646" s="147">
        <v>54.44856348470807</v>
      </c>
      <c r="AP646" s="147">
        <v>59.661723818350325</v>
      </c>
      <c r="AQ646" s="147">
        <v>57.05514365152919</v>
      </c>
      <c r="AR646" s="147">
        <v>26.93466172381835</v>
      </c>
      <c r="AS646" s="147">
        <v>23.169601482854496</v>
      </c>
      <c r="AT646" s="147">
        <v>24.03846153846154</v>
      </c>
      <c r="AU646" s="54">
        <v>95.23011237903646</v>
      </c>
      <c r="AV646" s="54">
        <v>76.68757123548397</v>
      </c>
      <c r="AW646" s="54">
        <v>37.0891921041626</v>
      </c>
      <c r="AX646" s="54">
        <v>45.48986139387754</v>
      </c>
      <c r="BC646" s="53">
        <v>69.35</v>
      </c>
      <c r="BD646" s="53">
        <v>56.86</v>
      </c>
      <c r="BE646" s="53">
        <v>33.76</v>
      </c>
      <c r="BL646" s="53">
        <v>55.5</v>
      </c>
      <c r="BM646" s="53">
        <v>28.73</v>
      </c>
      <c r="BN646" s="53">
        <v>97.4</v>
      </c>
      <c r="BO646" s="53">
        <v>99.7</v>
      </c>
      <c r="BU646" s="53">
        <v>414</v>
      </c>
      <c r="BV646" s="53">
        <v>397</v>
      </c>
      <c r="BW646" s="53">
        <v>260</v>
      </c>
      <c r="BX646" s="53">
        <v>54.59</v>
      </c>
      <c r="CD646" s="147">
        <v>221.758</v>
      </c>
      <c r="CF646" s="53">
        <v>372.9</v>
      </c>
    </row>
    <row r="647" spans="2:84" ht="12.75">
      <c r="B647" s="1"/>
      <c r="D647" s="74">
        <v>2012</v>
      </c>
      <c r="E647" s="74" t="s">
        <v>17</v>
      </c>
      <c r="F647" s="53">
        <v>56.17</v>
      </c>
      <c r="G647" s="53">
        <v>56.22</v>
      </c>
      <c r="H647" s="53">
        <v>45.71</v>
      </c>
      <c r="I647" s="53">
        <v>99.1</v>
      </c>
      <c r="J647" s="53">
        <v>97.1</v>
      </c>
      <c r="K647" s="53">
        <v>93.3</v>
      </c>
      <c r="L647" s="53">
        <v>94.4</v>
      </c>
      <c r="O647" s="86">
        <v>1802.8</v>
      </c>
      <c r="P647" s="86">
        <v>1767.8</v>
      </c>
      <c r="Q647" s="53">
        <v>330</v>
      </c>
      <c r="R647" s="53">
        <v>373</v>
      </c>
      <c r="X647" s="53">
        <v>94.5</v>
      </c>
      <c r="AB647" s="53">
        <v>88</v>
      </c>
      <c r="AC647" s="53">
        <v>99.5</v>
      </c>
      <c r="AD647" s="53">
        <v>29.64</v>
      </c>
      <c r="AE647" s="53">
        <v>30.71</v>
      </c>
      <c r="AF647" s="53">
        <v>30.07</v>
      </c>
      <c r="AL647" s="53">
        <v>210</v>
      </c>
      <c r="AM647" s="53">
        <v>253</v>
      </c>
      <c r="AN647" s="147">
        <v>57.05514365152919</v>
      </c>
      <c r="AO647" s="147">
        <v>53.8693234476367</v>
      </c>
      <c r="AP647" s="147">
        <v>59.372103799814646</v>
      </c>
      <c r="AQ647" s="147">
        <v>55.60704355885079</v>
      </c>
      <c r="AR647" s="147">
        <v>26.64504170528267</v>
      </c>
      <c r="AS647" s="147">
        <v>22.590361445783135</v>
      </c>
      <c r="AT647" s="147">
        <v>21.431881371640408</v>
      </c>
      <c r="AU647" s="54">
        <v>95.15856340178273</v>
      </c>
      <c r="AV647" s="54">
        <v>76.68757123548397</v>
      </c>
      <c r="AW647" s="54">
        <v>37.042266762986266</v>
      </c>
      <c r="AX647" s="54">
        <v>45.48222026770638</v>
      </c>
      <c r="BC647" s="53">
        <v>69.61</v>
      </c>
      <c r="BD647" s="53">
        <v>55.32</v>
      </c>
      <c r="BE647" s="53">
        <v>32.94</v>
      </c>
      <c r="BL647" s="53">
        <v>50.38</v>
      </c>
      <c r="BM647" s="53" t="s">
        <v>159</v>
      </c>
      <c r="BN647" s="53">
        <v>97.3</v>
      </c>
      <c r="BO647" s="53">
        <v>100.1</v>
      </c>
      <c r="BU647" s="53">
        <v>413</v>
      </c>
      <c r="BV647" s="53">
        <v>402</v>
      </c>
      <c r="BW647" s="53">
        <v>260</v>
      </c>
      <c r="BX647" s="53">
        <v>55.48</v>
      </c>
      <c r="CD647" s="147">
        <v>222.497</v>
      </c>
      <c r="CF647" s="53">
        <v>372.23</v>
      </c>
    </row>
    <row r="648" spans="2:84" ht="12.75">
      <c r="B648" s="1"/>
      <c r="D648" s="74">
        <v>2012</v>
      </c>
      <c r="E648" s="74" t="s">
        <v>18</v>
      </c>
      <c r="F648" s="53">
        <v>56.61</v>
      </c>
      <c r="G648" s="53">
        <v>56.75</v>
      </c>
      <c r="H648" s="53">
        <v>45.8</v>
      </c>
      <c r="I648" s="53">
        <v>97.1</v>
      </c>
      <c r="J648" s="53">
        <v>98.6</v>
      </c>
      <c r="K648" s="53">
        <v>97.9</v>
      </c>
      <c r="L648" s="53">
        <v>90.8</v>
      </c>
      <c r="O648" s="86">
        <v>1794.2</v>
      </c>
      <c r="P648" s="86">
        <v>1766.2</v>
      </c>
      <c r="Q648" s="53">
        <v>321</v>
      </c>
      <c r="R648" s="53">
        <v>376</v>
      </c>
      <c r="X648" s="53">
        <v>94.8</v>
      </c>
      <c r="AB648" s="53">
        <v>88.1</v>
      </c>
      <c r="AC648" s="53">
        <v>98.5</v>
      </c>
      <c r="AD648" s="53">
        <v>29.24</v>
      </c>
      <c r="AE648" s="53">
        <v>29.92</v>
      </c>
      <c r="AF648" s="53">
        <v>29.27</v>
      </c>
      <c r="AL648" s="53">
        <v>214</v>
      </c>
      <c r="AM648" s="53">
        <v>258</v>
      </c>
      <c r="AN648" s="147">
        <v>59.08248378127897</v>
      </c>
      <c r="AO648" s="147">
        <v>55.027803521779425</v>
      </c>
      <c r="AP648" s="147">
        <v>59.372103799814646</v>
      </c>
      <c r="AQ648" s="147">
        <v>50.97312326227989</v>
      </c>
      <c r="AR648" s="147">
        <v>28.382761816496757</v>
      </c>
      <c r="AS648" s="147">
        <v>22.300741427247452</v>
      </c>
      <c r="AT648" s="147">
        <v>22.300741427247452</v>
      </c>
      <c r="AU648" s="54">
        <v>95.62844922995691</v>
      </c>
      <c r="AV648" s="54">
        <v>76.68757123548397</v>
      </c>
      <c r="AW648" s="54">
        <v>36.4814566326593</v>
      </c>
      <c r="AX648" s="54">
        <v>45.48943688686803</v>
      </c>
      <c r="BC648" s="53">
        <v>68.05</v>
      </c>
      <c r="BD648" s="53">
        <v>60.65</v>
      </c>
      <c r="BE648" s="53">
        <v>35.17</v>
      </c>
      <c r="BL648" s="53">
        <v>46.22</v>
      </c>
      <c r="BM648" s="53">
        <v>33.12</v>
      </c>
      <c r="BN648" s="53">
        <v>96.9</v>
      </c>
      <c r="BO648" s="53">
        <v>99.9</v>
      </c>
      <c r="BU648" s="53">
        <v>412</v>
      </c>
      <c r="BV648" s="53">
        <v>399</v>
      </c>
      <c r="BW648" s="53">
        <v>255</v>
      </c>
      <c r="BX648" s="53">
        <v>55.67</v>
      </c>
      <c r="CD648" s="147">
        <v>224.657</v>
      </c>
      <c r="CF648" s="53">
        <v>370.69</v>
      </c>
    </row>
    <row r="649" spans="2:84" ht="12.75">
      <c r="B649" s="1"/>
      <c r="D649" s="74">
        <v>2012</v>
      </c>
      <c r="E649" s="74" t="s">
        <v>19</v>
      </c>
      <c r="F649" s="53">
        <v>56.7</v>
      </c>
      <c r="G649" s="53">
        <v>56.79</v>
      </c>
      <c r="H649" s="53">
        <v>47.26</v>
      </c>
      <c r="I649" s="53">
        <v>97.9</v>
      </c>
      <c r="J649" s="53">
        <v>96.7</v>
      </c>
      <c r="K649" s="53">
        <v>91.2</v>
      </c>
      <c r="L649" s="53">
        <v>96.3</v>
      </c>
      <c r="O649" s="86">
        <v>1744.7</v>
      </c>
      <c r="P649" s="86">
        <v>1736.6</v>
      </c>
      <c r="Q649" s="53">
        <v>338</v>
      </c>
      <c r="R649" s="53">
        <v>436</v>
      </c>
      <c r="X649" s="53">
        <v>94.8</v>
      </c>
      <c r="AB649" s="53">
        <v>87.3</v>
      </c>
      <c r="AC649" s="53">
        <v>98.2</v>
      </c>
      <c r="AD649" s="53">
        <v>29.67</v>
      </c>
      <c r="AE649" s="53">
        <v>31.36</v>
      </c>
      <c r="AF649" s="53">
        <v>30.2</v>
      </c>
      <c r="AL649" s="53">
        <v>215</v>
      </c>
      <c r="AM649" s="53">
        <v>331</v>
      </c>
      <c r="AN649" s="147">
        <v>58.5032437442076</v>
      </c>
      <c r="AO649" s="147">
        <v>55.027803521779425</v>
      </c>
      <c r="AP649" s="147">
        <v>59.661723818350325</v>
      </c>
      <c r="AQ649" s="147">
        <v>49.2354031510658</v>
      </c>
      <c r="AR649" s="147">
        <v>28.67238183503244</v>
      </c>
      <c r="AS649" s="147">
        <v>22.590361445783135</v>
      </c>
      <c r="AT649" s="147">
        <v>22.879981464318814</v>
      </c>
      <c r="AU649" s="54">
        <v>96.08896748606193</v>
      </c>
      <c r="AV649" s="54">
        <v>76.68757123548397</v>
      </c>
      <c r="AW649" s="54">
        <v>36.1042285955719</v>
      </c>
      <c r="AX649" s="54">
        <v>45.56898536602302</v>
      </c>
      <c r="BC649" s="53">
        <v>68.09</v>
      </c>
      <c r="BD649" s="53">
        <v>59.29</v>
      </c>
      <c r="BE649" s="53">
        <v>34.64</v>
      </c>
      <c r="BL649" s="53">
        <v>48.97</v>
      </c>
      <c r="BM649" s="53">
        <v>32.11</v>
      </c>
      <c r="BN649" s="53">
        <v>96.7</v>
      </c>
      <c r="BO649" s="53">
        <v>100.5</v>
      </c>
      <c r="BU649" s="53">
        <v>404</v>
      </c>
      <c r="BV649" s="53">
        <v>409</v>
      </c>
      <c r="BW649" s="53">
        <v>251</v>
      </c>
      <c r="BX649" s="53">
        <v>56.11</v>
      </c>
      <c r="CD649" s="53">
        <v>226.49</v>
      </c>
      <c r="CF649" s="53">
        <v>372.91</v>
      </c>
    </row>
    <row r="650" spans="2:84" ht="12.75">
      <c r="B650" s="1"/>
      <c r="D650" s="74">
        <v>2012</v>
      </c>
      <c r="E650" s="74" t="s">
        <v>20</v>
      </c>
      <c r="F650" s="53">
        <v>57.17</v>
      </c>
      <c r="G650" s="53">
        <v>55.75</v>
      </c>
      <c r="H650" s="53">
        <v>46.14</v>
      </c>
      <c r="I650" s="53">
        <v>97.2</v>
      </c>
      <c r="J650" s="53">
        <v>99.4</v>
      </c>
      <c r="K650" s="53">
        <v>91.1</v>
      </c>
      <c r="L650" s="53">
        <v>96.1</v>
      </c>
      <c r="O650" s="86">
        <v>1732.7</v>
      </c>
      <c r="P650" s="86">
        <v>1705.2</v>
      </c>
      <c r="Q650" s="53">
        <v>332</v>
      </c>
      <c r="R650" s="53">
        <v>442</v>
      </c>
      <c r="X650" s="53">
        <v>94.8</v>
      </c>
      <c r="AB650" s="53">
        <v>83.6</v>
      </c>
      <c r="AC650" s="53">
        <v>95.7</v>
      </c>
      <c r="AD650" s="53">
        <v>29.57</v>
      </c>
      <c r="AE650" s="53">
        <v>31.04</v>
      </c>
      <c r="AF650" s="53">
        <v>30.54</v>
      </c>
      <c r="AL650" s="53">
        <v>215</v>
      </c>
      <c r="AM650" s="53">
        <v>348</v>
      </c>
      <c r="AN650" s="147">
        <v>58.21362372567192</v>
      </c>
      <c r="AO650" s="147">
        <v>54.73818350324375</v>
      </c>
      <c r="AP650" s="147">
        <v>59.661723818350325</v>
      </c>
      <c r="AQ650" s="147">
        <v>49.2354031510658</v>
      </c>
      <c r="AR650" s="147">
        <v>28.96200185356812</v>
      </c>
      <c r="AS650" s="147">
        <v>22.590361445783135</v>
      </c>
      <c r="AT650" s="147">
        <v>22.879981464318814</v>
      </c>
      <c r="AU650" s="54">
        <v>96.2540708884187</v>
      </c>
      <c r="AV650" s="54">
        <v>76.68757123548397</v>
      </c>
      <c r="AW650" s="54">
        <v>36.07396697943742</v>
      </c>
      <c r="AX650" s="54">
        <v>45.47634966769447</v>
      </c>
      <c r="BC650" s="53">
        <v>70.31</v>
      </c>
      <c r="BD650" s="53">
        <v>62.35</v>
      </c>
      <c r="BE650" s="53">
        <v>36.79</v>
      </c>
      <c r="BL650" s="53">
        <v>51.46</v>
      </c>
      <c r="BM650" s="53">
        <v>35.96</v>
      </c>
      <c r="BN650" s="53">
        <v>96.8</v>
      </c>
      <c r="BO650" s="53">
        <v>100.9</v>
      </c>
      <c r="BU650" s="53">
        <v>401</v>
      </c>
      <c r="BV650" s="53">
        <v>411</v>
      </c>
      <c r="BW650" s="53">
        <v>249</v>
      </c>
      <c r="BX650" s="53">
        <v>55.93</v>
      </c>
      <c r="CD650" s="147">
        <v>227.934</v>
      </c>
      <c r="CF650" s="53">
        <v>373.79</v>
      </c>
    </row>
    <row r="651" spans="2:84" ht="12.75">
      <c r="B651" s="1"/>
      <c r="D651" s="74">
        <v>2012</v>
      </c>
      <c r="E651" s="74" t="s">
        <v>21</v>
      </c>
      <c r="F651" s="53">
        <v>57.2</v>
      </c>
      <c r="G651" s="53">
        <v>55.8</v>
      </c>
      <c r="H651" s="53">
        <v>46.81</v>
      </c>
      <c r="I651" s="53">
        <v>97.4</v>
      </c>
      <c r="J651" s="53">
        <v>96.9</v>
      </c>
      <c r="K651" s="53">
        <v>98.2</v>
      </c>
      <c r="L651" s="53">
        <v>96.1</v>
      </c>
      <c r="O651" s="86">
        <v>1717.8</v>
      </c>
      <c r="P651" s="86">
        <v>1622.3</v>
      </c>
      <c r="Q651" s="53">
        <v>321</v>
      </c>
      <c r="R651" s="53">
        <v>403</v>
      </c>
      <c r="X651" s="53">
        <v>94.8</v>
      </c>
      <c r="AB651" s="53">
        <v>82.8</v>
      </c>
      <c r="AC651" s="53">
        <v>95.3</v>
      </c>
      <c r="AD651" s="53">
        <v>29.49</v>
      </c>
      <c r="AE651" s="53">
        <v>30.97</v>
      </c>
      <c r="AF651" s="53">
        <v>30.37</v>
      </c>
      <c r="AL651" s="53">
        <v>215</v>
      </c>
      <c r="AM651" s="53">
        <v>300</v>
      </c>
      <c r="AN651" s="147">
        <v>58.21362372567192</v>
      </c>
      <c r="AO651" s="147">
        <v>55.31742354031511</v>
      </c>
      <c r="AP651" s="147">
        <v>59.661723818350325</v>
      </c>
      <c r="AQ651" s="147">
        <v>49.81464318813717</v>
      </c>
      <c r="AR651" s="147">
        <v>28.96200185356812</v>
      </c>
      <c r="AS651" s="147">
        <v>22.879981464318814</v>
      </c>
      <c r="AT651" s="147">
        <v>23.45922150139018</v>
      </c>
      <c r="AU651" s="54">
        <v>97.58760327712992</v>
      </c>
      <c r="AV651" s="54">
        <v>77.89762488672764</v>
      </c>
      <c r="AW651" s="54">
        <v>36.03445067924779</v>
      </c>
      <c r="AX651" s="54">
        <v>45.43190442107887</v>
      </c>
      <c r="BC651" s="53">
        <v>70.04</v>
      </c>
      <c r="BD651" s="53">
        <v>60.28</v>
      </c>
      <c r="BE651" s="53">
        <v>38.07</v>
      </c>
      <c r="BL651" s="53">
        <v>48.93</v>
      </c>
      <c r="BM651" s="53">
        <v>35.33</v>
      </c>
      <c r="BN651" s="53">
        <v>96.5</v>
      </c>
      <c r="BO651" s="53">
        <v>100.9</v>
      </c>
      <c r="BU651" s="53">
        <v>400</v>
      </c>
      <c r="BV651" s="53">
        <v>401</v>
      </c>
      <c r="BW651" s="53">
        <v>247</v>
      </c>
      <c r="BX651" s="53">
        <v>56.54</v>
      </c>
      <c r="CD651" s="147">
        <v>233.0839</v>
      </c>
      <c r="CF651" s="53">
        <v>380.23</v>
      </c>
    </row>
    <row r="652" spans="2:84" ht="12.75">
      <c r="B652" s="1"/>
      <c r="D652" s="74">
        <v>2012</v>
      </c>
      <c r="E652" s="74" t="s">
        <v>22</v>
      </c>
      <c r="F652" s="53">
        <v>57.71</v>
      </c>
      <c r="G652" s="53">
        <v>56.82</v>
      </c>
      <c r="H652" s="53">
        <v>46.21</v>
      </c>
      <c r="I652" s="53">
        <v>98.4</v>
      </c>
      <c r="J652" s="53">
        <v>94.6</v>
      </c>
      <c r="K652" s="53">
        <v>100.1</v>
      </c>
      <c r="L652" s="53">
        <v>94.6</v>
      </c>
      <c r="O652" s="86">
        <v>1700.5</v>
      </c>
      <c r="P652" s="86">
        <v>1627.7</v>
      </c>
      <c r="Q652" s="53">
        <v>351</v>
      </c>
      <c r="R652" s="53">
        <v>434</v>
      </c>
      <c r="X652" s="53">
        <v>94.8</v>
      </c>
      <c r="AB652" s="53">
        <v>84.3</v>
      </c>
      <c r="AC652" s="53">
        <v>96.2</v>
      </c>
      <c r="AD652" s="53">
        <v>29.55</v>
      </c>
      <c r="AE652" s="53">
        <v>31.23</v>
      </c>
      <c r="AF652" s="53">
        <v>30.17</v>
      </c>
      <c r="AL652" s="53">
        <v>215</v>
      </c>
      <c r="AM652" s="53">
        <v>340</v>
      </c>
      <c r="AN652" s="147">
        <v>58.5032437442076</v>
      </c>
      <c r="AO652" s="147">
        <v>55.60704355885079</v>
      </c>
      <c r="AP652" s="147">
        <v>59.372103799814646</v>
      </c>
      <c r="AQ652" s="147">
        <v>48.36654309545876</v>
      </c>
      <c r="AR652" s="147">
        <v>28.67238183503244</v>
      </c>
      <c r="AS652" s="147">
        <v>23.169601482854496</v>
      </c>
      <c r="AT652" s="147">
        <v>23.169601482854496</v>
      </c>
      <c r="AU652" s="54">
        <v>97.8060686214275</v>
      </c>
      <c r="AV652" s="54">
        <v>77.89762488672764</v>
      </c>
      <c r="AW652" s="54">
        <v>36.05994506646691</v>
      </c>
      <c r="AX652" s="54">
        <v>45.3666627839658</v>
      </c>
      <c r="BC652" s="53">
        <v>72.13</v>
      </c>
      <c r="BD652" s="53">
        <v>58.31</v>
      </c>
      <c r="BE652" s="53">
        <v>37.55</v>
      </c>
      <c r="BL652" s="53">
        <v>48.99</v>
      </c>
      <c r="BM652" s="53">
        <v>36.11</v>
      </c>
      <c r="BN652" s="53">
        <v>96.3</v>
      </c>
      <c r="BO652" s="53">
        <v>99.9</v>
      </c>
      <c r="BU652" s="53">
        <v>403</v>
      </c>
      <c r="BV652" s="53">
        <v>395</v>
      </c>
      <c r="BW652" s="53">
        <v>247</v>
      </c>
      <c r="BX652" s="53">
        <v>56.03</v>
      </c>
      <c r="CD652" s="53">
        <v>238.09</v>
      </c>
      <c r="CF652" s="53">
        <v>383.84</v>
      </c>
    </row>
    <row r="653" spans="2:84" ht="12.75">
      <c r="B653" s="1"/>
      <c r="D653" s="74">
        <v>2012</v>
      </c>
      <c r="E653" s="74" t="s">
        <v>23</v>
      </c>
      <c r="F653" s="53">
        <v>57.15</v>
      </c>
      <c r="G653" s="53">
        <v>56.75</v>
      </c>
      <c r="H653" s="53">
        <v>46.01</v>
      </c>
      <c r="I653" s="53">
        <v>98</v>
      </c>
      <c r="J653" s="53">
        <v>92.1</v>
      </c>
      <c r="K653" s="53">
        <v>94.2</v>
      </c>
      <c r="L653" s="53">
        <v>97</v>
      </c>
      <c r="O653" s="86">
        <v>1665.8</v>
      </c>
      <c r="P653" s="86">
        <v>1562.1</v>
      </c>
      <c r="Q653" s="53">
        <v>370</v>
      </c>
      <c r="R653" s="53">
        <v>449</v>
      </c>
      <c r="X653" s="53">
        <v>94.8</v>
      </c>
      <c r="AB653" s="53">
        <v>84.2</v>
      </c>
      <c r="AC653" s="53">
        <v>94.9</v>
      </c>
      <c r="AD653" s="53">
        <v>29.47</v>
      </c>
      <c r="AE653" s="53">
        <v>31.74</v>
      </c>
      <c r="AF653" s="53">
        <v>30.56</v>
      </c>
      <c r="AL653" s="53">
        <v>215</v>
      </c>
      <c r="AM653" s="53">
        <v>355</v>
      </c>
      <c r="AN653" s="147">
        <v>58.21362372567192</v>
      </c>
      <c r="AO653" s="147">
        <v>56.475903614457835</v>
      </c>
      <c r="AP653" s="147">
        <v>59.95134383688601</v>
      </c>
      <c r="AQ653" s="147">
        <v>50.10426320667285</v>
      </c>
      <c r="AR653" s="147">
        <v>28.382761816496757</v>
      </c>
      <c r="AS653" s="147">
        <v>23.169601482854496</v>
      </c>
      <c r="AT653" s="147">
        <v>24.03846153846154</v>
      </c>
      <c r="AU653" s="54">
        <v>97.19870547096734</v>
      </c>
      <c r="AV653" s="54">
        <v>76.57806091654615</v>
      </c>
      <c r="AW653" s="54">
        <v>36.0361503050624</v>
      </c>
      <c r="AX653" s="54">
        <v>45.46923403864517</v>
      </c>
      <c r="BC653" s="53">
        <v>68.04</v>
      </c>
      <c r="BD653" s="53">
        <v>59.58</v>
      </c>
      <c r="BE653" s="53">
        <v>36.93</v>
      </c>
      <c r="BL653" s="53">
        <v>48.56</v>
      </c>
      <c r="BM653" s="53">
        <v>33.3</v>
      </c>
      <c r="BN653" s="53">
        <v>96.1</v>
      </c>
      <c r="BO653" s="53">
        <v>98.8</v>
      </c>
      <c r="BU653" s="53">
        <v>407</v>
      </c>
      <c r="BV653" s="53">
        <v>397</v>
      </c>
      <c r="BW653" s="53">
        <v>245</v>
      </c>
      <c r="BX653" s="53">
        <v>57.58</v>
      </c>
      <c r="CD653" s="147">
        <v>240.797</v>
      </c>
      <c r="CF653" s="53">
        <v>391.58</v>
      </c>
    </row>
    <row r="654" spans="1:256" ht="12.75">
      <c r="A654" s="53"/>
      <c r="B654" s="1"/>
      <c r="C654" s="12"/>
      <c r="D654" s="74">
        <v>2013</v>
      </c>
      <c r="E654" s="74" t="s">
        <v>12</v>
      </c>
      <c r="F654" s="77">
        <v>57.88</v>
      </c>
      <c r="G654" s="53">
        <v>56.83</v>
      </c>
      <c r="H654" s="77">
        <v>45.69</v>
      </c>
      <c r="I654" s="53">
        <v>98.5</v>
      </c>
      <c r="J654" s="77">
        <v>97.5</v>
      </c>
      <c r="K654" s="53">
        <v>98.8</v>
      </c>
      <c r="L654" s="77">
        <v>96.3</v>
      </c>
      <c r="N654" s="77"/>
      <c r="O654" s="86">
        <v>1775.4</v>
      </c>
      <c r="P654" s="87">
        <v>1633.6</v>
      </c>
      <c r="Q654" s="53">
        <v>393</v>
      </c>
      <c r="R654" s="77">
        <v>483</v>
      </c>
      <c r="T654" s="77"/>
      <c r="V654" s="77"/>
      <c r="X654" s="77">
        <v>94.8</v>
      </c>
      <c r="Z654" s="77"/>
      <c r="AB654" s="77">
        <v>83.9</v>
      </c>
      <c r="AC654" s="53">
        <v>95.9</v>
      </c>
      <c r="AD654" s="77">
        <v>29.63</v>
      </c>
      <c r="AE654" s="53">
        <v>31.02</v>
      </c>
      <c r="AF654" s="77">
        <v>30.71</v>
      </c>
      <c r="AH654" s="77"/>
      <c r="AJ654" s="77"/>
      <c r="AL654" s="77">
        <v>215</v>
      </c>
      <c r="AM654" s="53">
        <v>401</v>
      </c>
      <c r="AN654" s="149">
        <v>63.1371640407785</v>
      </c>
      <c r="AO654" s="147">
        <v>60.820203892493055</v>
      </c>
      <c r="AP654" s="149">
        <v>65.74374420759963</v>
      </c>
      <c r="AQ654" s="147">
        <v>54.15894346617238</v>
      </c>
      <c r="AR654" s="149">
        <v>32.437442075996294</v>
      </c>
      <c r="AS654" s="147">
        <v>26.64504170528267</v>
      </c>
      <c r="AT654" s="149">
        <v>25.776181649675628</v>
      </c>
      <c r="AU654" s="54">
        <v>97.75437072785378</v>
      </c>
      <c r="AV654" s="78">
        <v>76.93953776101088</v>
      </c>
      <c r="AW654" s="54">
        <v>36.09193827639162</v>
      </c>
      <c r="AX654" s="78">
        <v>45.59976329675483</v>
      </c>
      <c r="AZ654" s="77"/>
      <c r="BB654" s="77"/>
      <c r="BC654" s="53">
        <v>73.41</v>
      </c>
      <c r="BD654" s="77">
        <v>60.4</v>
      </c>
      <c r="BE654" s="53">
        <v>35.9</v>
      </c>
      <c r="BF654" s="77"/>
      <c r="BH654" s="77"/>
      <c r="BJ654" s="77"/>
      <c r="BL654" s="77">
        <v>49.76</v>
      </c>
      <c r="BM654" s="53">
        <v>33.11</v>
      </c>
      <c r="BN654" s="77">
        <v>95.7</v>
      </c>
      <c r="BO654" s="53">
        <v>98.9</v>
      </c>
      <c r="BP654" s="77"/>
      <c r="BR654" s="77"/>
      <c r="BT654" s="77"/>
      <c r="BU654" s="53">
        <v>400</v>
      </c>
      <c r="BV654" s="77">
        <v>382</v>
      </c>
      <c r="BW654" s="53">
        <v>223</v>
      </c>
      <c r="BX654" s="77">
        <v>57.75</v>
      </c>
      <c r="BZ654" s="77"/>
      <c r="CA654" s="77"/>
      <c r="CC654" s="77"/>
      <c r="CD654" s="147">
        <v>250.123</v>
      </c>
      <c r="CE654" s="77"/>
      <c r="CF654" s="53">
        <v>396.4</v>
      </c>
      <c r="CH654" s="77"/>
      <c r="CJ654" s="77"/>
      <c r="CL654" s="77"/>
      <c r="CN654" s="77"/>
      <c r="CP654" s="77"/>
      <c r="CR654" s="77"/>
      <c r="CT654" s="77"/>
      <c r="CV654" s="77"/>
      <c r="CX654" s="77"/>
      <c r="CZ654" s="77"/>
      <c r="DB654" s="77"/>
      <c r="DD654" s="77"/>
      <c r="DF654" s="77"/>
      <c r="DH654" s="77"/>
      <c r="DJ654" s="77"/>
      <c r="DL654" s="77"/>
      <c r="DN654" s="77"/>
      <c r="DP654" s="77"/>
      <c r="DR654" s="77"/>
      <c r="DT654" s="77"/>
      <c r="DV654" s="77"/>
      <c r="DX654" s="77"/>
      <c r="DZ654" s="77"/>
      <c r="EB654" s="77"/>
      <c r="ED654" s="77"/>
      <c r="EF654" s="77"/>
      <c r="EH654" s="77"/>
      <c r="EJ654" s="77"/>
      <c r="EL654" s="77"/>
      <c r="EM654" s="12"/>
      <c r="EN654" s="13"/>
      <c r="EO654" s="12"/>
      <c r="EP654" s="13"/>
      <c r="EQ654" s="12"/>
      <c r="ER654" s="13"/>
      <c r="ES654" s="12"/>
      <c r="ET654" s="13"/>
      <c r="EU654" s="12"/>
      <c r="EV654" s="13"/>
      <c r="EW654" s="12"/>
      <c r="EX654" s="13"/>
      <c r="EY654" s="12"/>
      <c r="EZ654" s="13"/>
      <c r="FA654" s="12"/>
      <c r="FB654" s="13"/>
      <c r="FC654" s="12"/>
      <c r="FD654" s="13"/>
      <c r="FE654" s="12"/>
      <c r="FF654" s="13"/>
      <c r="FG654" s="12"/>
      <c r="FH654" s="13"/>
      <c r="FI654" s="12"/>
      <c r="FJ654" s="13"/>
      <c r="FK654" s="12"/>
      <c r="FL654" s="13"/>
      <c r="FM654" s="12"/>
      <c r="FN654" s="13"/>
      <c r="FO654" s="12"/>
      <c r="FP654" s="13"/>
      <c r="FQ654" s="12"/>
      <c r="FR654" s="13"/>
      <c r="FS654" s="12"/>
      <c r="FT654" s="13"/>
      <c r="FU654" s="12"/>
      <c r="FV654" s="13"/>
      <c r="FW654" s="12"/>
      <c r="FX654" s="13"/>
      <c r="FY654" s="12"/>
      <c r="FZ654" s="13"/>
      <c r="GA654" s="12"/>
      <c r="GB654" s="13"/>
      <c r="GC654" s="12"/>
      <c r="GD654" s="13"/>
      <c r="GE654" s="12"/>
      <c r="GF654" s="13"/>
      <c r="GG654" s="12"/>
      <c r="GH654" s="13"/>
      <c r="GI654" s="12"/>
      <c r="GJ654" s="13"/>
      <c r="GK654" s="12"/>
      <c r="GL654" s="13"/>
      <c r="GM654" s="12"/>
      <c r="GN654" s="13"/>
      <c r="GO654" s="12"/>
      <c r="GP654" s="13"/>
      <c r="GQ654" s="12"/>
      <c r="GR654" s="13"/>
      <c r="GS654" s="12"/>
      <c r="GT654" s="13"/>
      <c r="GU654" s="12"/>
      <c r="GV654" s="13"/>
      <c r="GW654" s="12"/>
      <c r="GX654" s="13"/>
      <c r="GY654" s="12"/>
      <c r="GZ654" s="13"/>
      <c r="HA654" s="12"/>
      <c r="HB654" s="13"/>
      <c r="HC654" s="12"/>
      <c r="HD654" s="13"/>
      <c r="HE654" s="12"/>
      <c r="HF654" s="13"/>
      <c r="HG654" s="12"/>
      <c r="HH654" s="13"/>
      <c r="HI654" s="12"/>
      <c r="HJ654" s="13"/>
      <c r="HK654" s="12"/>
      <c r="HL654" s="13"/>
      <c r="HM654" s="12"/>
      <c r="HN654" s="13"/>
      <c r="HO654" s="12"/>
      <c r="HP654" s="13"/>
      <c r="HQ654" s="12"/>
      <c r="HR654" s="13"/>
      <c r="HS654" s="12"/>
      <c r="HT654" s="13"/>
      <c r="HU654" s="12"/>
      <c r="HV654" s="13"/>
      <c r="HW654" s="12"/>
      <c r="HX654" s="13"/>
      <c r="HY654" s="12"/>
      <c r="HZ654" s="13"/>
      <c r="IA654" s="12"/>
      <c r="IB654" s="13"/>
      <c r="IC654" s="12"/>
      <c r="ID654" s="13"/>
      <c r="IE654" s="12"/>
      <c r="IF654" s="13"/>
      <c r="IG654" s="12"/>
      <c r="IH654" s="13"/>
      <c r="II654" s="12"/>
      <c r="IJ654" s="13"/>
      <c r="IK654" s="12"/>
      <c r="IL654" s="13"/>
      <c r="IM654" s="12"/>
      <c r="IN654" s="13"/>
      <c r="IO654" s="12"/>
      <c r="IP654" s="13"/>
      <c r="IQ654" s="12"/>
      <c r="IR654" s="13"/>
      <c r="IS654" s="12"/>
      <c r="IT654" s="13"/>
      <c r="IU654" s="12"/>
      <c r="IV654" s="13"/>
    </row>
    <row r="655" spans="1:256" ht="12.75">
      <c r="A655" s="53"/>
      <c r="B655" s="1"/>
      <c r="C655" s="12"/>
      <c r="D655" s="74">
        <v>2013</v>
      </c>
      <c r="E655" s="74" t="s">
        <v>13</v>
      </c>
      <c r="F655" s="77">
        <v>57.44</v>
      </c>
      <c r="G655" s="53">
        <v>56.98</v>
      </c>
      <c r="H655" s="77">
        <v>46.94</v>
      </c>
      <c r="I655" s="53">
        <v>98.9</v>
      </c>
      <c r="J655" s="77">
        <v>97.1</v>
      </c>
      <c r="K655" s="53">
        <v>95.4</v>
      </c>
      <c r="L655" s="77">
        <v>96.1</v>
      </c>
      <c r="N655" s="77"/>
      <c r="O655" s="86">
        <v>1724.7</v>
      </c>
      <c r="P655" s="87">
        <v>1693.7</v>
      </c>
      <c r="Q655" s="53">
        <v>409</v>
      </c>
      <c r="R655" s="77">
        <v>506</v>
      </c>
      <c r="T655" s="77"/>
      <c r="V655" s="77"/>
      <c r="X655" s="77">
        <v>94.8</v>
      </c>
      <c r="Z655" s="77"/>
      <c r="AB655" s="77">
        <v>83.9</v>
      </c>
      <c r="AC655" s="53">
        <v>97.1</v>
      </c>
      <c r="AD655" s="77">
        <v>29.57</v>
      </c>
      <c r="AE655" s="53">
        <v>31.52</v>
      </c>
      <c r="AF655" s="77">
        <v>30.59</v>
      </c>
      <c r="AH655" s="77"/>
      <c r="AJ655" s="77"/>
      <c r="AL655" s="77">
        <v>220</v>
      </c>
      <c r="AM655" s="53">
        <v>424</v>
      </c>
      <c r="AN655" s="149">
        <v>63.1371640407785</v>
      </c>
      <c r="AO655" s="147">
        <v>60.53058387395737</v>
      </c>
      <c r="AP655" s="149">
        <v>64.5852641334569</v>
      </c>
      <c r="AQ655" s="147">
        <v>53.8693234476367</v>
      </c>
      <c r="AR655" s="149">
        <v>31.858202038924933</v>
      </c>
      <c r="AS655" s="147">
        <v>26.35542168674699</v>
      </c>
      <c r="AT655" s="149">
        <v>26.065801668211307</v>
      </c>
      <c r="AU655" s="54">
        <v>97.62993634235083</v>
      </c>
      <c r="AV655" s="78">
        <v>76.93953776101088</v>
      </c>
      <c r="AW655" s="54">
        <v>36.28245391335301</v>
      </c>
      <c r="AX655" s="78">
        <v>45.71891591199802</v>
      </c>
      <c r="AZ655" s="77"/>
      <c r="BB655" s="77"/>
      <c r="BC655" s="53">
        <v>71.57</v>
      </c>
      <c r="BD655" s="77">
        <v>61.42</v>
      </c>
      <c r="BE655" s="53">
        <v>36.4</v>
      </c>
      <c r="BF655" s="77"/>
      <c r="BH655" s="77"/>
      <c r="BJ655" s="77"/>
      <c r="BL655" s="77">
        <v>50.81</v>
      </c>
      <c r="BM655" s="53">
        <v>31.05</v>
      </c>
      <c r="BN655" s="77">
        <v>95.4</v>
      </c>
      <c r="BO655" s="53">
        <v>98.9</v>
      </c>
      <c r="BP655" s="77"/>
      <c r="BR655" s="77"/>
      <c r="BT655" s="77"/>
      <c r="BU655" s="53">
        <v>390</v>
      </c>
      <c r="BV655" s="77">
        <v>381</v>
      </c>
      <c r="BW655" s="53">
        <v>216</v>
      </c>
      <c r="BX655" s="77">
        <v>58.1</v>
      </c>
      <c r="BZ655" s="77"/>
      <c r="CA655" s="77"/>
      <c r="CC655" s="77"/>
      <c r="CD655" s="147">
        <v>251.26</v>
      </c>
      <c r="CE655" s="77"/>
      <c r="CF655" s="53">
        <v>400.45</v>
      </c>
      <c r="CH655" s="77"/>
      <c r="CJ655" s="77"/>
      <c r="CL655" s="77"/>
      <c r="CN655" s="77"/>
      <c r="CP655" s="77"/>
      <c r="CR655" s="77"/>
      <c r="CT655" s="77"/>
      <c r="CV655" s="77"/>
      <c r="CX655" s="77"/>
      <c r="CZ655" s="77"/>
      <c r="DB655" s="77"/>
      <c r="DD655" s="77"/>
      <c r="DF655" s="77"/>
      <c r="DH655" s="77"/>
      <c r="DJ655" s="77"/>
      <c r="DL655" s="77"/>
      <c r="DN655" s="77"/>
      <c r="DP655" s="77"/>
      <c r="DR655" s="77"/>
      <c r="DT655" s="77"/>
      <c r="DV655" s="77"/>
      <c r="DX655" s="77"/>
      <c r="DZ655" s="77"/>
      <c r="EB655" s="77"/>
      <c r="ED655" s="77"/>
      <c r="EF655" s="77"/>
      <c r="EH655" s="77"/>
      <c r="EJ655" s="77"/>
      <c r="EL655" s="77"/>
      <c r="EM655" s="12"/>
      <c r="EN655" s="13"/>
      <c r="EO655" s="12"/>
      <c r="EP655" s="13"/>
      <c r="EQ655" s="12"/>
      <c r="ER655" s="13"/>
      <c r="ES655" s="12"/>
      <c r="ET655" s="13"/>
      <c r="EU655" s="12"/>
      <c r="EV655" s="13"/>
      <c r="EW655" s="12"/>
      <c r="EX655" s="13"/>
      <c r="EY655" s="12"/>
      <c r="EZ655" s="13"/>
      <c r="FA655" s="12"/>
      <c r="FB655" s="13"/>
      <c r="FC655" s="12"/>
      <c r="FD655" s="13"/>
      <c r="FE655" s="12"/>
      <c r="FF655" s="13"/>
      <c r="FG655" s="12"/>
      <c r="FH655" s="13"/>
      <c r="FI655" s="12"/>
      <c r="FJ655" s="13"/>
      <c r="FK655" s="12"/>
      <c r="FL655" s="13"/>
      <c r="FM655" s="12"/>
      <c r="FN655" s="13"/>
      <c r="FO655" s="12"/>
      <c r="FP655" s="13"/>
      <c r="FQ655" s="12"/>
      <c r="FR655" s="13"/>
      <c r="FS655" s="12"/>
      <c r="FT655" s="13"/>
      <c r="FU655" s="12"/>
      <c r="FV655" s="13"/>
      <c r="FW655" s="12"/>
      <c r="FX655" s="13"/>
      <c r="FY655" s="12"/>
      <c r="FZ655" s="13"/>
      <c r="GA655" s="12"/>
      <c r="GB655" s="13"/>
      <c r="GC655" s="12"/>
      <c r="GD655" s="13"/>
      <c r="GE655" s="12"/>
      <c r="GF655" s="13"/>
      <c r="GG655" s="12"/>
      <c r="GH655" s="13"/>
      <c r="GI655" s="12"/>
      <c r="GJ655" s="13"/>
      <c r="GK655" s="12"/>
      <c r="GL655" s="13"/>
      <c r="GM655" s="12"/>
      <c r="GN655" s="13"/>
      <c r="GO655" s="12"/>
      <c r="GP655" s="13"/>
      <c r="GQ655" s="12"/>
      <c r="GR655" s="13"/>
      <c r="GS655" s="12"/>
      <c r="GT655" s="13"/>
      <c r="GU655" s="12"/>
      <c r="GV655" s="13"/>
      <c r="GW655" s="12"/>
      <c r="GX655" s="13"/>
      <c r="GY655" s="12"/>
      <c r="GZ655" s="13"/>
      <c r="HA655" s="12"/>
      <c r="HB655" s="13"/>
      <c r="HC655" s="12"/>
      <c r="HD655" s="13"/>
      <c r="HE655" s="12"/>
      <c r="HF655" s="13"/>
      <c r="HG655" s="12"/>
      <c r="HH655" s="13"/>
      <c r="HI655" s="12"/>
      <c r="HJ655" s="13"/>
      <c r="HK655" s="12"/>
      <c r="HL655" s="13"/>
      <c r="HM655" s="12"/>
      <c r="HN655" s="13"/>
      <c r="HO655" s="12"/>
      <c r="HP655" s="13"/>
      <c r="HQ655" s="12"/>
      <c r="HR655" s="13"/>
      <c r="HS655" s="12"/>
      <c r="HT655" s="13"/>
      <c r="HU655" s="12"/>
      <c r="HV655" s="13"/>
      <c r="HW655" s="12"/>
      <c r="HX655" s="13"/>
      <c r="HY655" s="12"/>
      <c r="HZ655" s="13"/>
      <c r="IA655" s="12"/>
      <c r="IB655" s="13"/>
      <c r="IC655" s="12"/>
      <c r="ID655" s="13"/>
      <c r="IE655" s="12"/>
      <c r="IF655" s="13"/>
      <c r="IG655" s="12"/>
      <c r="IH655" s="13"/>
      <c r="II655" s="12"/>
      <c r="IJ655" s="13"/>
      <c r="IK655" s="12"/>
      <c r="IL655" s="13"/>
      <c r="IM655" s="12"/>
      <c r="IN655" s="13"/>
      <c r="IO655" s="12"/>
      <c r="IP655" s="13"/>
      <c r="IQ655" s="12"/>
      <c r="IR655" s="13"/>
      <c r="IS655" s="12"/>
      <c r="IT655" s="13"/>
      <c r="IU655" s="12"/>
      <c r="IV655" s="13"/>
    </row>
    <row r="656" spans="1:256" ht="12.75">
      <c r="A656" s="53"/>
      <c r="B656" s="1"/>
      <c r="C656" s="12"/>
      <c r="D656" s="74">
        <v>2013</v>
      </c>
      <c r="E656" s="74" t="s">
        <v>14</v>
      </c>
      <c r="F656" s="77">
        <v>57.33</v>
      </c>
      <c r="G656" s="53">
        <v>56.48</v>
      </c>
      <c r="H656" s="77">
        <v>48.07</v>
      </c>
      <c r="I656" s="53">
        <v>99.4</v>
      </c>
      <c r="J656" s="77">
        <v>97.1</v>
      </c>
      <c r="K656" s="53">
        <v>97.8</v>
      </c>
      <c r="L656" s="77">
        <v>102.7</v>
      </c>
      <c r="N656" s="77"/>
      <c r="O656" s="86">
        <v>1657.8</v>
      </c>
      <c r="P656" s="87">
        <v>1620.2</v>
      </c>
      <c r="Q656" s="53">
        <v>436</v>
      </c>
      <c r="R656" s="77">
        <v>513</v>
      </c>
      <c r="T656" s="77"/>
      <c r="V656" s="77"/>
      <c r="X656" s="77">
        <v>95.5</v>
      </c>
      <c r="Z656" s="77"/>
      <c r="AB656" s="77">
        <v>86</v>
      </c>
      <c r="AC656" s="53">
        <v>98.8</v>
      </c>
      <c r="AD656" s="77">
        <v>30.02</v>
      </c>
      <c r="AE656" s="53">
        <v>31.6</v>
      </c>
      <c r="AF656" s="77">
        <v>30.75</v>
      </c>
      <c r="AH656" s="77"/>
      <c r="AJ656" s="77"/>
      <c r="AL656" s="77">
        <v>221</v>
      </c>
      <c r="AM656" s="53">
        <v>430</v>
      </c>
      <c r="AN656" s="149">
        <v>62.557924003707136</v>
      </c>
      <c r="AO656" s="147">
        <v>59.372103799814646</v>
      </c>
      <c r="AP656" s="149">
        <v>64.29564411492123</v>
      </c>
      <c r="AQ656" s="147">
        <v>54.15894346617238</v>
      </c>
      <c r="AR656" s="149">
        <v>32.147822057460615</v>
      </c>
      <c r="AS656" s="147">
        <v>26.64504170528267</v>
      </c>
      <c r="AT656" s="149">
        <v>26.065801668211307</v>
      </c>
      <c r="AU656" s="54">
        <v>97.52272689996393</v>
      </c>
      <c r="AV656" s="78">
        <v>76.93953776101088</v>
      </c>
      <c r="AW656" s="54">
        <v>36.4681386087818</v>
      </c>
      <c r="AX656" s="78">
        <v>46.053018423123625</v>
      </c>
      <c r="AZ656" s="77"/>
      <c r="BB656" s="77"/>
      <c r="BC656" s="53">
        <v>70.76</v>
      </c>
      <c r="BD656" s="77">
        <v>60.81</v>
      </c>
      <c r="BE656" s="53">
        <v>37.51</v>
      </c>
      <c r="BF656" s="77"/>
      <c r="BH656" s="77"/>
      <c r="BJ656" s="77"/>
      <c r="BL656" s="77">
        <v>53.47</v>
      </c>
      <c r="BM656" s="53">
        <v>30.46</v>
      </c>
      <c r="BN656" s="77">
        <v>96.2</v>
      </c>
      <c r="BO656" s="53">
        <v>99.4</v>
      </c>
      <c r="BP656" s="77"/>
      <c r="BR656" s="77"/>
      <c r="BT656" s="77"/>
      <c r="BU656" s="53">
        <v>402</v>
      </c>
      <c r="BV656" s="77">
        <v>386</v>
      </c>
      <c r="BW656" s="53">
        <v>221</v>
      </c>
      <c r="BX656" s="77">
        <v>59.12</v>
      </c>
      <c r="BZ656" s="77"/>
      <c r="CA656" s="77"/>
      <c r="CC656" s="77"/>
      <c r="CD656" s="147">
        <v>248.752</v>
      </c>
      <c r="CE656" s="77"/>
      <c r="CF656" s="53">
        <v>406.95</v>
      </c>
      <c r="CH656" s="77"/>
      <c r="CJ656" s="77"/>
      <c r="CL656" s="77"/>
      <c r="CN656" s="77"/>
      <c r="CP656" s="77"/>
      <c r="CR656" s="77"/>
      <c r="CT656" s="77"/>
      <c r="CV656" s="77"/>
      <c r="CX656" s="77"/>
      <c r="CZ656" s="77"/>
      <c r="DB656" s="77"/>
      <c r="DD656" s="77"/>
      <c r="DF656" s="77"/>
      <c r="DH656" s="77"/>
      <c r="DJ656" s="77"/>
      <c r="DL656" s="77"/>
      <c r="DN656" s="77"/>
      <c r="DP656" s="77"/>
      <c r="DR656" s="77"/>
      <c r="DT656" s="77"/>
      <c r="DV656" s="77"/>
      <c r="DX656" s="77"/>
      <c r="DZ656" s="77"/>
      <c r="EB656" s="77"/>
      <c r="ED656" s="77"/>
      <c r="EF656" s="77"/>
      <c r="EH656" s="77"/>
      <c r="EJ656" s="77"/>
      <c r="EL656" s="77"/>
      <c r="EM656" s="12"/>
      <c r="EN656" s="13"/>
      <c r="EO656" s="12"/>
      <c r="EP656" s="13"/>
      <c r="EQ656" s="12"/>
      <c r="ER656" s="13"/>
      <c r="ES656" s="12"/>
      <c r="ET656" s="13"/>
      <c r="EU656" s="12"/>
      <c r="EV656" s="13"/>
      <c r="EW656" s="12"/>
      <c r="EX656" s="13"/>
      <c r="EY656" s="12"/>
      <c r="EZ656" s="13"/>
      <c r="FA656" s="12"/>
      <c r="FB656" s="13"/>
      <c r="FC656" s="12"/>
      <c r="FD656" s="13"/>
      <c r="FE656" s="12"/>
      <c r="FF656" s="13"/>
      <c r="FG656" s="12"/>
      <c r="FH656" s="13"/>
      <c r="FI656" s="12"/>
      <c r="FJ656" s="13"/>
      <c r="FK656" s="12"/>
      <c r="FL656" s="13"/>
      <c r="FM656" s="12"/>
      <c r="FN656" s="13"/>
      <c r="FO656" s="12"/>
      <c r="FP656" s="13"/>
      <c r="FQ656" s="12"/>
      <c r="FR656" s="13"/>
      <c r="FS656" s="12"/>
      <c r="FT656" s="13"/>
      <c r="FU656" s="12"/>
      <c r="FV656" s="13"/>
      <c r="FW656" s="12"/>
      <c r="FX656" s="13"/>
      <c r="FY656" s="12"/>
      <c r="FZ656" s="13"/>
      <c r="GA656" s="12"/>
      <c r="GB656" s="13"/>
      <c r="GC656" s="12"/>
      <c r="GD656" s="13"/>
      <c r="GE656" s="12"/>
      <c r="GF656" s="13"/>
      <c r="GG656" s="12"/>
      <c r="GH656" s="13"/>
      <c r="GI656" s="12"/>
      <c r="GJ656" s="13"/>
      <c r="GK656" s="12"/>
      <c r="GL656" s="13"/>
      <c r="GM656" s="12"/>
      <c r="GN656" s="13"/>
      <c r="GO656" s="12"/>
      <c r="GP656" s="13"/>
      <c r="GQ656" s="12"/>
      <c r="GR656" s="13"/>
      <c r="GS656" s="12"/>
      <c r="GT656" s="13"/>
      <c r="GU656" s="12"/>
      <c r="GV656" s="13"/>
      <c r="GW656" s="12"/>
      <c r="GX656" s="13"/>
      <c r="GY656" s="12"/>
      <c r="GZ656" s="13"/>
      <c r="HA656" s="12"/>
      <c r="HB656" s="13"/>
      <c r="HC656" s="12"/>
      <c r="HD656" s="13"/>
      <c r="HE656" s="12"/>
      <c r="HF656" s="13"/>
      <c r="HG656" s="12"/>
      <c r="HH656" s="13"/>
      <c r="HI656" s="12"/>
      <c r="HJ656" s="13"/>
      <c r="HK656" s="12"/>
      <c r="HL656" s="13"/>
      <c r="HM656" s="12"/>
      <c r="HN656" s="13"/>
      <c r="HO656" s="12"/>
      <c r="HP656" s="13"/>
      <c r="HQ656" s="12"/>
      <c r="HR656" s="13"/>
      <c r="HS656" s="12"/>
      <c r="HT656" s="13"/>
      <c r="HU656" s="12"/>
      <c r="HV656" s="13"/>
      <c r="HW656" s="12"/>
      <c r="HX656" s="13"/>
      <c r="HY656" s="12"/>
      <c r="HZ656" s="13"/>
      <c r="IA656" s="12"/>
      <c r="IB656" s="13"/>
      <c r="IC656" s="12"/>
      <c r="ID656" s="13"/>
      <c r="IE656" s="12"/>
      <c r="IF656" s="13"/>
      <c r="IG656" s="12"/>
      <c r="IH656" s="13"/>
      <c r="II656" s="12"/>
      <c r="IJ656" s="13"/>
      <c r="IK656" s="12"/>
      <c r="IL656" s="13"/>
      <c r="IM656" s="12"/>
      <c r="IN656" s="13"/>
      <c r="IO656" s="12"/>
      <c r="IP656" s="13"/>
      <c r="IQ656" s="12"/>
      <c r="IR656" s="13"/>
      <c r="IS656" s="12"/>
      <c r="IT656" s="13"/>
      <c r="IU656" s="12"/>
      <c r="IV656" s="13"/>
    </row>
    <row r="657" spans="1:256" ht="12.75">
      <c r="A657" s="53"/>
      <c r="B657" s="1"/>
      <c r="C657" s="12"/>
      <c r="D657" s="74">
        <v>2013</v>
      </c>
      <c r="E657" s="74" t="s">
        <v>15</v>
      </c>
      <c r="F657" s="77">
        <v>57.25</v>
      </c>
      <c r="G657" s="53">
        <v>56.59</v>
      </c>
      <c r="H657" s="77">
        <v>46.99</v>
      </c>
      <c r="I657" s="53">
        <v>99.5</v>
      </c>
      <c r="J657" s="77">
        <v>92.6</v>
      </c>
      <c r="K657" s="53">
        <v>98.8</v>
      </c>
      <c r="L657" s="77">
        <v>97</v>
      </c>
      <c r="N657" s="77"/>
      <c r="O657" s="86">
        <v>1745</v>
      </c>
      <c r="P657" s="87">
        <v>1656.7</v>
      </c>
      <c r="Q657" s="53">
        <v>437</v>
      </c>
      <c r="R657" s="77">
        <v>509</v>
      </c>
      <c r="T657" s="77"/>
      <c r="V657" s="77"/>
      <c r="X657" s="77">
        <v>95.5</v>
      </c>
      <c r="Z657" s="77"/>
      <c r="AB657" s="77">
        <v>87.4</v>
      </c>
      <c r="AC657" s="53">
        <v>95.7</v>
      </c>
      <c r="AD657" s="77">
        <v>29.89</v>
      </c>
      <c r="AE657" s="53">
        <v>31.08</v>
      </c>
      <c r="AF657" s="77">
        <v>30.52</v>
      </c>
      <c r="AH657" s="77"/>
      <c r="AJ657" s="77"/>
      <c r="AL657" s="77">
        <v>225</v>
      </c>
      <c r="AM657" s="53">
        <v>405</v>
      </c>
      <c r="AN657" s="149">
        <v>62.84754402224282</v>
      </c>
      <c r="AO657" s="147">
        <v>59.661723818350325</v>
      </c>
      <c r="AP657" s="149">
        <v>63.716404077849866</v>
      </c>
      <c r="AQ657" s="147">
        <v>54.15894346617238</v>
      </c>
      <c r="AR657" s="149">
        <v>30.410101946246527</v>
      </c>
      <c r="AS657" s="147">
        <v>26.64504170528267</v>
      </c>
      <c r="AT657" s="149">
        <v>25.776181649675628</v>
      </c>
      <c r="AU657" s="54">
        <v>98.22063831974482</v>
      </c>
      <c r="AV657" s="78">
        <v>76.93953776101088</v>
      </c>
      <c r="AW657" s="54">
        <v>36.58584033002946</v>
      </c>
      <c r="AX657" s="78">
        <v>46.4555678180345</v>
      </c>
      <c r="AZ657" s="77"/>
      <c r="BB657" s="77"/>
      <c r="BC657" s="53">
        <v>72.18</v>
      </c>
      <c r="BD657" s="77">
        <v>61.32</v>
      </c>
      <c r="BE657" s="53">
        <v>37.89</v>
      </c>
      <c r="BF657" s="77"/>
      <c r="BH657" s="77"/>
      <c r="BJ657" s="77"/>
      <c r="BL657" s="77">
        <v>66.61</v>
      </c>
      <c r="BM657" s="53">
        <v>31.86</v>
      </c>
      <c r="BN657" s="77">
        <v>97.4</v>
      </c>
      <c r="BO657" s="53">
        <v>102</v>
      </c>
      <c r="BP657" s="77"/>
      <c r="BR657" s="77"/>
      <c r="BT657" s="77"/>
      <c r="BU657" s="53">
        <v>391</v>
      </c>
      <c r="BV657" s="77">
        <v>373</v>
      </c>
      <c r="BW657" s="53">
        <v>214</v>
      </c>
      <c r="BX657" s="77">
        <v>60.34</v>
      </c>
      <c r="BZ657" s="77"/>
      <c r="CA657" s="77"/>
      <c r="CB657" s="53">
        <v>250.02</v>
      </c>
      <c r="CC657" s="77">
        <v>272.01</v>
      </c>
      <c r="CD657" s="147">
        <v>240.758</v>
      </c>
      <c r="CE657" s="77"/>
      <c r="CF657" s="53">
        <v>402.98</v>
      </c>
      <c r="CH657" s="77"/>
      <c r="CJ657" s="77"/>
      <c r="CL657" s="77"/>
      <c r="CN657" s="77"/>
      <c r="CP657" s="77"/>
      <c r="CR657" s="77"/>
      <c r="CT657" s="77"/>
      <c r="CV657" s="77"/>
      <c r="CX657" s="77"/>
      <c r="CZ657" s="77"/>
      <c r="DB657" s="77"/>
      <c r="DD657" s="77"/>
      <c r="DF657" s="77"/>
      <c r="DH657" s="77"/>
      <c r="DJ657" s="77"/>
      <c r="DL657" s="77"/>
      <c r="DN657" s="77"/>
      <c r="DP657" s="77"/>
      <c r="DR657" s="77"/>
      <c r="DT657" s="77"/>
      <c r="DV657" s="77"/>
      <c r="DX657" s="77"/>
      <c r="DZ657" s="77"/>
      <c r="EB657" s="77"/>
      <c r="ED657" s="77"/>
      <c r="EF657" s="77"/>
      <c r="EH657" s="77"/>
      <c r="EJ657" s="77"/>
      <c r="EL657" s="77"/>
      <c r="EM657" s="12"/>
      <c r="EN657" s="13"/>
      <c r="EO657" s="12"/>
      <c r="EP657" s="13"/>
      <c r="EQ657" s="12"/>
      <c r="ER657" s="13"/>
      <c r="ES657" s="12"/>
      <c r="ET657" s="13"/>
      <c r="EU657" s="12"/>
      <c r="EV657" s="13"/>
      <c r="EW657" s="12"/>
      <c r="EX657" s="13"/>
      <c r="EY657" s="12"/>
      <c r="EZ657" s="13"/>
      <c r="FA657" s="12"/>
      <c r="FB657" s="13"/>
      <c r="FC657" s="12"/>
      <c r="FD657" s="13"/>
      <c r="FE657" s="12"/>
      <c r="FF657" s="13"/>
      <c r="FG657" s="12"/>
      <c r="FH657" s="13"/>
      <c r="FI657" s="12"/>
      <c r="FJ657" s="13"/>
      <c r="FK657" s="12"/>
      <c r="FL657" s="13"/>
      <c r="FM657" s="12"/>
      <c r="FN657" s="13"/>
      <c r="FO657" s="12"/>
      <c r="FP657" s="13"/>
      <c r="FQ657" s="12"/>
      <c r="FR657" s="13"/>
      <c r="FS657" s="12"/>
      <c r="FT657" s="13"/>
      <c r="FU657" s="12"/>
      <c r="FV657" s="13"/>
      <c r="FW657" s="12"/>
      <c r="FX657" s="13"/>
      <c r="FY657" s="12"/>
      <c r="FZ657" s="13"/>
      <c r="GA657" s="12"/>
      <c r="GB657" s="13"/>
      <c r="GC657" s="12"/>
      <c r="GD657" s="13"/>
      <c r="GE657" s="12"/>
      <c r="GF657" s="13"/>
      <c r="GG657" s="12"/>
      <c r="GH657" s="13"/>
      <c r="GI657" s="12"/>
      <c r="GJ657" s="13"/>
      <c r="GK657" s="12"/>
      <c r="GL657" s="13"/>
      <c r="GM657" s="12"/>
      <c r="GN657" s="13"/>
      <c r="GO657" s="12"/>
      <c r="GP657" s="13"/>
      <c r="GQ657" s="12"/>
      <c r="GR657" s="13"/>
      <c r="GS657" s="12"/>
      <c r="GT657" s="13"/>
      <c r="GU657" s="12"/>
      <c r="GV657" s="13"/>
      <c r="GW657" s="12"/>
      <c r="GX657" s="13"/>
      <c r="GY657" s="12"/>
      <c r="GZ657" s="13"/>
      <c r="HA657" s="12"/>
      <c r="HB657" s="13"/>
      <c r="HC657" s="12"/>
      <c r="HD657" s="13"/>
      <c r="HE657" s="12"/>
      <c r="HF657" s="13"/>
      <c r="HG657" s="12"/>
      <c r="HH657" s="13"/>
      <c r="HI657" s="12"/>
      <c r="HJ657" s="13"/>
      <c r="HK657" s="12"/>
      <c r="HL657" s="13"/>
      <c r="HM657" s="12"/>
      <c r="HN657" s="13"/>
      <c r="HO657" s="12"/>
      <c r="HP657" s="13"/>
      <c r="HQ657" s="12"/>
      <c r="HR657" s="13"/>
      <c r="HS657" s="12"/>
      <c r="HT657" s="13"/>
      <c r="HU657" s="12"/>
      <c r="HV657" s="13"/>
      <c r="HW657" s="12"/>
      <c r="HX657" s="13"/>
      <c r="HY657" s="12"/>
      <c r="HZ657" s="13"/>
      <c r="IA657" s="12"/>
      <c r="IB657" s="13"/>
      <c r="IC657" s="12"/>
      <c r="ID657" s="13"/>
      <c r="IE657" s="12"/>
      <c r="IF657" s="13"/>
      <c r="IG657" s="12"/>
      <c r="IH657" s="13"/>
      <c r="II657" s="12"/>
      <c r="IJ657" s="13"/>
      <c r="IK657" s="12"/>
      <c r="IL657" s="13"/>
      <c r="IM657" s="12"/>
      <c r="IN657" s="13"/>
      <c r="IO657" s="12"/>
      <c r="IP657" s="13"/>
      <c r="IQ657" s="12"/>
      <c r="IR657" s="13"/>
      <c r="IS657" s="12"/>
      <c r="IT657" s="13"/>
      <c r="IU657" s="12"/>
      <c r="IV657" s="13"/>
    </row>
    <row r="658" spans="1:256" ht="12.75">
      <c r="A658" s="53"/>
      <c r="B658" s="1"/>
      <c r="C658" s="12"/>
      <c r="D658" s="74">
        <v>2013</v>
      </c>
      <c r="E658" s="74" t="s">
        <v>16</v>
      </c>
      <c r="F658" s="77">
        <v>57.45</v>
      </c>
      <c r="G658" s="53">
        <v>57.34</v>
      </c>
      <c r="H658" s="77">
        <v>46.8</v>
      </c>
      <c r="I658" s="53">
        <v>99.1</v>
      </c>
      <c r="J658" s="77">
        <v>92.8</v>
      </c>
      <c r="K658" s="53">
        <v>101</v>
      </c>
      <c r="L658" s="77">
        <v>91.5</v>
      </c>
      <c r="N658" s="77"/>
      <c r="O658" s="86">
        <v>1765.9</v>
      </c>
      <c r="P658" s="87">
        <v>1649</v>
      </c>
      <c r="Q658" s="53">
        <v>372</v>
      </c>
      <c r="R658" s="77">
        <v>456</v>
      </c>
      <c r="T658" s="77"/>
      <c r="V658" s="77"/>
      <c r="X658" s="79">
        <v>95.8</v>
      </c>
      <c r="Y658" s="80"/>
      <c r="Z658" s="79"/>
      <c r="AA658" s="80"/>
      <c r="AB658" s="79">
        <v>88.1</v>
      </c>
      <c r="AC658" s="53">
        <v>93.4</v>
      </c>
      <c r="AD658" s="77">
        <v>29.85</v>
      </c>
      <c r="AE658" s="53">
        <v>30.57</v>
      </c>
      <c r="AF658" s="77">
        <v>30.71</v>
      </c>
      <c r="AH658" s="77"/>
      <c r="AJ658" s="77"/>
      <c r="AL658" s="77">
        <v>227</v>
      </c>
      <c r="AM658" s="53">
        <v>354</v>
      </c>
      <c r="AN658" s="149">
        <v>61.109823911028734</v>
      </c>
      <c r="AO658" s="147">
        <v>59.08248378127897</v>
      </c>
      <c r="AP658" s="149">
        <v>61.68906394810009</v>
      </c>
      <c r="AQ658" s="147">
        <v>53.57970342910102</v>
      </c>
      <c r="AR658" s="149">
        <v>29.830861909175162</v>
      </c>
      <c r="AS658" s="147">
        <v>27.513901760889713</v>
      </c>
      <c r="AT658" s="149">
        <v>26.065801668211307</v>
      </c>
      <c r="AU658" s="54">
        <v>98.63</v>
      </c>
      <c r="AV658" s="78">
        <v>74.76</v>
      </c>
      <c r="AW658" s="54">
        <v>35.67</v>
      </c>
      <c r="AX658" s="78">
        <v>47.02</v>
      </c>
      <c r="AZ658" s="77"/>
      <c r="BB658" s="77"/>
      <c r="BC658" s="53">
        <v>76.05</v>
      </c>
      <c r="BD658" s="77">
        <v>60.29</v>
      </c>
      <c r="BE658" s="53">
        <v>37.92</v>
      </c>
      <c r="BF658" s="77"/>
      <c r="BH658" s="77"/>
      <c r="BJ658" s="77"/>
      <c r="BL658" s="77">
        <v>60.45</v>
      </c>
      <c r="BM658" s="53">
        <v>31.57</v>
      </c>
      <c r="BN658" s="79">
        <v>98.9</v>
      </c>
      <c r="BO658" s="53">
        <v>102.6</v>
      </c>
      <c r="BP658" s="77"/>
      <c r="BR658" s="77"/>
      <c r="BT658" s="77"/>
      <c r="BU658" s="53">
        <v>391</v>
      </c>
      <c r="BV658" s="77">
        <v>373</v>
      </c>
      <c r="BW658" s="53">
        <v>214</v>
      </c>
      <c r="BX658" s="77">
        <v>60.37</v>
      </c>
      <c r="BZ658" s="77"/>
      <c r="CA658" s="77"/>
      <c r="CB658" s="53">
        <v>250.02</v>
      </c>
      <c r="CC658" s="77">
        <v>272.01</v>
      </c>
      <c r="CD658" s="53">
        <v>240.18</v>
      </c>
      <c r="CE658" s="77"/>
      <c r="CF658" s="53">
        <v>389.66</v>
      </c>
      <c r="CH658" s="77"/>
      <c r="CJ658" s="77"/>
      <c r="CL658" s="77"/>
      <c r="CN658" s="77"/>
      <c r="CP658" s="77"/>
      <c r="CR658" s="77"/>
      <c r="CT658" s="77"/>
      <c r="CV658" s="77"/>
      <c r="CX658" s="77"/>
      <c r="CZ658" s="77"/>
      <c r="DB658" s="77"/>
      <c r="DD658" s="77"/>
      <c r="DF658" s="77"/>
      <c r="DH658" s="77"/>
      <c r="DJ658" s="77"/>
      <c r="DL658" s="77"/>
      <c r="DN658" s="77"/>
      <c r="DP658" s="77"/>
      <c r="DR658" s="77"/>
      <c r="DT658" s="77"/>
      <c r="DV658" s="77"/>
      <c r="DX658" s="77"/>
      <c r="DZ658" s="77"/>
      <c r="EB658" s="77"/>
      <c r="ED658" s="77"/>
      <c r="EF658" s="77"/>
      <c r="EH658" s="77"/>
      <c r="EJ658" s="77"/>
      <c r="EL658" s="77"/>
      <c r="EM658" s="12"/>
      <c r="EN658" s="13"/>
      <c r="EO658" s="12"/>
      <c r="EP658" s="13"/>
      <c r="EQ658" s="12"/>
      <c r="ER658" s="13"/>
      <c r="ES658" s="12"/>
      <c r="ET658" s="13"/>
      <c r="EU658" s="12"/>
      <c r="EV658" s="13"/>
      <c r="EW658" s="12"/>
      <c r="EX658" s="13"/>
      <c r="EY658" s="12"/>
      <c r="EZ658" s="13"/>
      <c r="FA658" s="12"/>
      <c r="FB658" s="13"/>
      <c r="FC658" s="12"/>
      <c r="FD658" s="13"/>
      <c r="FE658" s="12"/>
      <c r="FF658" s="13"/>
      <c r="FG658" s="12"/>
      <c r="FH658" s="13"/>
      <c r="FI658" s="12"/>
      <c r="FJ658" s="13"/>
      <c r="FK658" s="12"/>
      <c r="FL658" s="13"/>
      <c r="FM658" s="12"/>
      <c r="FN658" s="13"/>
      <c r="FO658" s="12"/>
      <c r="FP658" s="13"/>
      <c r="FQ658" s="12"/>
      <c r="FR658" s="13"/>
      <c r="FS658" s="12"/>
      <c r="FT658" s="13"/>
      <c r="FU658" s="12"/>
      <c r="FV658" s="13"/>
      <c r="FW658" s="12"/>
      <c r="FX658" s="13"/>
      <c r="FY658" s="12"/>
      <c r="FZ658" s="13"/>
      <c r="GA658" s="12"/>
      <c r="GB658" s="13"/>
      <c r="GC658" s="12"/>
      <c r="GD658" s="13"/>
      <c r="GE658" s="12"/>
      <c r="GF658" s="13"/>
      <c r="GG658" s="12"/>
      <c r="GH658" s="13"/>
      <c r="GI658" s="12"/>
      <c r="GJ658" s="13"/>
      <c r="GK658" s="12"/>
      <c r="GL658" s="13"/>
      <c r="GM658" s="12"/>
      <c r="GN658" s="13"/>
      <c r="GO658" s="12"/>
      <c r="GP658" s="13"/>
      <c r="GQ658" s="12"/>
      <c r="GR658" s="13"/>
      <c r="GS658" s="12"/>
      <c r="GT658" s="13"/>
      <c r="GU658" s="12"/>
      <c r="GV658" s="13"/>
      <c r="GW658" s="12"/>
      <c r="GX658" s="13"/>
      <c r="GY658" s="12"/>
      <c r="GZ658" s="13"/>
      <c r="HA658" s="12"/>
      <c r="HB658" s="13"/>
      <c r="HC658" s="12"/>
      <c r="HD658" s="13"/>
      <c r="HE658" s="12"/>
      <c r="HF658" s="13"/>
      <c r="HG658" s="12"/>
      <c r="HH658" s="13"/>
      <c r="HI658" s="12"/>
      <c r="HJ658" s="13"/>
      <c r="HK658" s="12"/>
      <c r="HL658" s="13"/>
      <c r="HM658" s="12"/>
      <c r="HN658" s="13"/>
      <c r="HO658" s="12"/>
      <c r="HP658" s="13"/>
      <c r="HQ658" s="12"/>
      <c r="HR658" s="13"/>
      <c r="HS658" s="12"/>
      <c r="HT658" s="13"/>
      <c r="HU658" s="12"/>
      <c r="HV658" s="13"/>
      <c r="HW658" s="12"/>
      <c r="HX658" s="13"/>
      <c r="HY658" s="12"/>
      <c r="HZ658" s="13"/>
      <c r="IA658" s="12"/>
      <c r="IB658" s="13"/>
      <c r="IC658" s="12"/>
      <c r="ID658" s="13"/>
      <c r="IE658" s="12"/>
      <c r="IF658" s="13"/>
      <c r="IG658" s="12"/>
      <c r="IH658" s="13"/>
      <c r="II658" s="12"/>
      <c r="IJ658" s="13"/>
      <c r="IK658" s="12"/>
      <c r="IL658" s="13"/>
      <c r="IM658" s="12"/>
      <c r="IN658" s="13"/>
      <c r="IO658" s="12"/>
      <c r="IP658" s="13"/>
      <c r="IQ658" s="12"/>
      <c r="IR658" s="13"/>
      <c r="IS658" s="12"/>
      <c r="IT658" s="13"/>
      <c r="IU658" s="12"/>
      <c r="IV658" s="13"/>
    </row>
    <row r="659" spans="1:256" ht="12.75">
      <c r="A659" s="53"/>
      <c r="B659" s="1"/>
      <c r="C659" s="12"/>
      <c r="D659" s="74">
        <v>2013</v>
      </c>
      <c r="E659" s="74" t="s">
        <v>17</v>
      </c>
      <c r="F659" s="77">
        <v>55.85</v>
      </c>
      <c r="G659" s="53">
        <v>56.42</v>
      </c>
      <c r="H659" s="77">
        <v>45.59</v>
      </c>
      <c r="I659" s="53">
        <v>98.7</v>
      </c>
      <c r="J659" s="77">
        <v>90.8</v>
      </c>
      <c r="K659" s="53">
        <v>98.8</v>
      </c>
      <c r="L659" s="77">
        <v>94.7</v>
      </c>
      <c r="N659" s="77"/>
      <c r="O659" s="86">
        <v>1810.1</v>
      </c>
      <c r="P659" s="87">
        <v>1775.2</v>
      </c>
      <c r="Q659" s="53">
        <v>329</v>
      </c>
      <c r="R659" s="77">
        <v>391</v>
      </c>
      <c r="T659" s="77"/>
      <c r="V659" s="77"/>
      <c r="X659" s="79">
        <v>95.8</v>
      </c>
      <c r="Y659" s="80"/>
      <c r="Z659" s="79"/>
      <c r="AA659" s="80"/>
      <c r="AB659" s="79">
        <v>88.1</v>
      </c>
      <c r="AC659" s="53">
        <v>93.3</v>
      </c>
      <c r="AD659" s="77">
        <v>29.65</v>
      </c>
      <c r="AE659" s="53">
        <v>29.69</v>
      </c>
      <c r="AF659" s="77">
        <v>30.35</v>
      </c>
      <c r="AH659" s="77"/>
      <c r="AJ659" s="77"/>
      <c r="AL659" s="77">
        <v>235</v>
      </c>
      <c r="AM659" s="53">
        <v>279</v>
      </c>
      <c r="AN659" s="149">
        <v>60.820203892493055</v>
      </c>
      <c r="AO659" s="147">
        <v>58.79286376274328</v>
      </c>
      <c r="AP659" s="149">
        <v>60.24096385542169</v>
      </c>
      <c r="AQ659" s="147">
        <v>53.00046339202966</v>
      </c>
      <c r="AR659" s="149">
        <v>29.2516218721038</v>
      </c>
      <c r="AS659" s="147">
        <v>27.803521779425395</v>
      </c>
      <c r="AT659" s="149">
        <v>26.64504170528267</v>
      </c>
      <c r="AU659" s="54">
        <v>98.66</v>
      </c>
      <c r="AV659" s="78">
        <v>74.76</v>
      </c>
      <c r="AW659" s="54">
        <v>36.87</v>
      </c>
      <c r="AX659" s="78">
        <v>46.99</v>
      </c>
      <c r="AZ659" s="77"/>
      <c r="BB659" s="77"/>
      <c r="BC659" s="53">
        <v>73.04</v>
      </c>
      <c r="BD659" s="77">
        <v>56.56</v>
      </c>
      <c r="BE659" s="53">
        <v>38.7</v>
      </c>
      <c r="BF659" s="77"/>
      <c r="BH659" s="77"/>
      <c r="BJ659" s="77"/>
      <c r="BL659" s="77" t="s">
        <v>199</v>
      </c>
      <c r="BM659" s="53">
        <v>33.72</v>
      </c>
      <c r="BN659" s="79">
        <v>99.5</v>
      </c>
      <c r="BO659" s="53">
        <v>103</v>
      </c>
      <c r="BP659" s="77"/>
      <c r="BR659" s="77"/>
      <c r="BT659" s="77"/>
      <c r="BU659" s="53">
        <v>389</v>
      </c>
      <c r="BV659" s="77">
        <v>377</v>
      </c>
      <c r="BW659" s="53">
        <v>214</v>
      </c>
      <c r="BX659" s="77">
        <v>60.61</v>
      </c>
      <c r="BZ659" s="77"/>
      <c r="CA659" s="77"/>
      <c r="CB659" s="53">
        <v>250.02</v>
      </c>
      <c r="CC659" s="77">
        <v>272.01</v>
      </c>
      <c r="CD659" s="53">
        <v>245.43</v>
      </c>
      <c r="CE659" s="77"/>
      <c r="CF659" s="53">
        <v>392.09</v>
      </c>
      <c r="CH659" s="77"/>
      <c r="CJ659" s="77"/>
      <c r="CL659" s="77"/>
      <c r="CN659" s="77"/>
      <c r="CP659" s="77"/>
      <c r="CR659" s="77"/>
      <c r="CT659" s="77"/>
      <c r="CV659" s="77"/>
      <c r="CX659" s="77"/>
      <c r="CZ659" s="77"/>
      <c r="DB659" s="77"/>
      <c r="DD659" s="77"/>
      <c r="DF659" s="77"/>
      <c r="DH659" s="77"/>
      <c r="DJ659" s="77"/>
      <c r="DL659" s="77"/>
      <c r="DN659" s="77"/>
      <c r="DP659" s="77"/>
      <c r="DR659" s="77"/>
      <c r="DT659" s="77"/>
      <c r="DV659" s="77"/>
      <c r="DX659" s="77"/>
      <c r="DZ659" s="77"/>
      <c r="EB659" s="77"/>
      <c r="ED659" s="77"/>
      <c r="EF659" s="77"/>
      <c r="EH659" s="77"/>
      <c r="EJ659" s="77"/>
      <c r="EL659" s="77"/>
      <c r="EM659" s="12"/>
      <c r="EN659" s="13"/>
      <c r="EO659" s="12"/>
      <c r="EP659" s="13"/>
      <c r="EQ659" s="12"/>
      <c r="ER659" s="13"/>
      <c r="ES659" s="12"/>
      <c r="ET659" s="13"/>
      <c r="EU659" s="12"/>
      <c r="EV659" s="13"/>
      <c r="EW659" s="12"/>
      <c r="EX659" s="13"/>
      <c r="EY659" s="12"/>
      <c r="EZ659" s="13"/>
      <c r="FA659" s="12"/>
      <c r="FB659" s="13"/>
      <c r="FC659" s="12"/>
      <c r="FD659" s="13"/>
      <c r="FE659" s="12"/>
      <c r="FF659" s="13"/>
      <c r="FG659" s="12"/>
      <c r="FH659" s="13"/>
      <c r="FI659" s="12"/>
      <c r="FJ659" s="13"/>
      <c r="FK659" s="12"/>
      <c r="FL659" s="13"/>
      <c r="FM659" s="12"/>
      <c r="FN659" s="13"/>
      <c r="FO659" s="12"/>
      <c r="FP659" s="13"/>
      <c r="FQ659" s="12"/>
      <c r="FR659" s="13"/>
      <c r="FS659" s="12"/>
      <c r="FT659" s="13"/>
      <c r="FU659" s="12"/>
      <c r="FV659" s="13"/>
      <c r="FW659" s="12"/>
      <c r="FX659" s="13"/>
      <c r="FY659" s="12"/>
      <c r="FZ659" s="13"/>
      <c r="GA659" s="12"/>
      <c r="GB659" s="13"/>
      <c r="GC659" s="12"/>
      <c r="GD659" s="13"/>
      <c r="GE659" s="12"/>
      <c r="GF659" s="13"/>
      <c r="GG659" s="12"/>
      <c r="GH659" s="13"/>
      <c r="GI659" s="12"/>
      <c r="GJ659" s="13"/>
      <c r="GK659" s="12"/>
      <c r="GL659" s="13"/>
      <c r="GM659" s="12"/>
      <c r="GN659" s="13"/>
      <c r="GO659" s="12"/>
      <c r="GP659" s="13"/>
      <c r="GQ659" s="12"/>
      <c r="GR659" s="13"/>
      <c r="GS659" s="12"/>
      <c r="GT659" s="13"/>
      <c r="GU659" s="12"/>
      <c r="GV659" s="13"/>
      <c r="GW659" s="12"/>
      <c r="GX659" s="13"/>
      <c r="GY659" s="12"/>
      <c r="GZ659" s="13"/>
      <c r="HA659" s="12"/>
      <c r="HB659" s="13"/>
      <c r="HC659" s="12"/>
      <c r="HD659" s="13"/>
      <c r="HE659" s="12"/>
      <c r="HF659" s="13"/>
      <c r="HG659" s="12"/>
      <c r="HH659" s="13"/>
      <c r="HI659" s="12"/>
      <c r="HJ659" s="13"/>
      <c r="HK659" s="12"/>
      <c r="HL659" s="13"/>
      <c r="HM659" s="12"/>
      <c r="HN659" s="13"/>
      <c r="HO659" s="12"/>
      <c r="HP659" s="13"/>
      <c r="HQ659" s="12"/>
      <c r="HR659" s="13"/>
      <c r="HS659" s="12"/>
      <c r="HT659" s="13"/>
      <c r="HU659" s="12"/>
      <c r="HV659" s="13"/>
      <c r="HW659" s="12"/>
      <c r="HX659" s="13"/>
      <c r="HY659" s="12"/>
      <c r="HZ659" s="13"/>
      <c r="IA659" s="12"/>
      <c r="IB659" s="13"/>
      <c r="IC659" s="12"/>
      <c r="ID659" s="13"/>
      <c r="IE659" s="12"/>
      <c r="IF659" s="13"/>
      <c r="IG659" s="12"/>
      <c r="IH659" s="13"/>
      <c r="II659" s="12"/>
      <c r="IJ659" s="13"/>
      <c r="IK659" s="12"/>
      <c r="IL659" s="13"/>
      <c r="IM659" s="12"/>
      <c r="IN659" s="13"/>
      <c r="IO659" s="12"/>
      <c r="IP659" s="13"/>
      <c r="IQ659" s="12"/>
      <c r="IR659" s="13"/>
      <c r="IS659" s="12"/>
      <c r="IT659" s="13"/>
      <c r="IU659" s="12"/>
      <c r="IV659" s="13"/>
    </row>
    <row r="660" spans="1:256" ht="12.75">
      <c r="A660" s="53"/>
      <c r="B660" s="1"/>
      <c r="C660" s="12"/>
      <c r="D660" s="74">
        <v>2013</v>
      </c>
      <c r="E660" s="74" t="s">
        <v>18</v>
      </c>
      <c r="F660" s="77">
        <v>59.18</v>
      </c>
      <c r="G660" s="53">
        <v>58.31</v>
      </c>
      <c r="H660" s="77">
        <v>47.03</v>
      </c>
      <c r="I660" s="53">
        <v>99.3</v>
      </c>
      <c r="J660" s="77">
        <v>89.6</v>
      </c>
      <c r="K660" s="53">
        <v>90.4</v>
      </c>
      <c r="L660" s="77">
        <v>94.3</v>
      </c>
      <c r="N660" s="77"/>
      <c r="O660" s="86">
        <v>1850.5</v>
      </c>
      <c r="P660" s="87">
        <v>1722.4</v>
      </c>
      <c r="Q660" s="53">
        <v>340</v>
      </c>
      <c r="R660" s="77">
        <v>383</v>
      </c>
      <c r="T660" s="77"/>
      <c r="V660" s="77"/>
      <c r="X660" s="79">
        <v>95.8</v>
      </c>
      <c r="Y660" s="80"/>
      <c r="Z660" s="79"/>
      <c r="AA660" s="80"/>
      <c r="AB660" s="79">
        <v>87.5</v>
      </c>
      <c r="AC660" s="53">
        <v>93.9</v>
      </c>
      <c r="AD660" s="77">
        <v>30.04</v>
      </c>
      <c r="AE660" s="53">
        <v>31.1</v>
      </c>
      <c r="AF660" s="77">
        <v>30.99</v>
      </c>
      <c r="AH660" s="77"/>
      <c r="AJ660" s="77"/>
      <c r="AL660" s="77">
        <v>235</v>
      </c>
      <c r="AM660" s="53">
        <v>256</v>
      </c>
      <c r="AN660" s="149">
        <v>63.716404077849866</v>
      </c>
      <c r="AO660" s="147">
        <v>58.5032437442076</v>
      </c>
      <c r="AP660" s="149">
        <v>60.53058387395737</v>
      </c>
      <c r="AQ660" s="147">
        <v>54.15894346617238</v>
      </c>
      <c r="AR660" s="149">
        <v>27.224281742354034</v>
      </c>
      <c r="AS660" s="147">
        <v>30.699721964782206</v>
      </c>
      <c r="AT660" s="149">
        <v>27.803521779425395</v>
      </c>
      <c r="AU660" s="54">
        <v>99.44</v>
      </c>
      <c r="AV660" s="78">
        <v>74.76</v>
      </c>
      <c r="AW660" s="54">
        <v>37.04</v>
      </c>
      <c r="AX660" s="78">
        <v>47.56</v>
      </c>
      <c r="AZ660" s="77"/>
      <c r="BB660" s="77"/>
      <c r="BC660" s="53">
        <v>72.95</v>
      </c>
      <c r="BD660" s="77">
        <v>57.33</v>
      </c>
      <c r="BE660" s="53">
        <v>38.42</v>
      </c>
      <c r="BF660" s="77"/>
      <c r="BH660" s="77"/>
      <c r="BJ660" s="77"/>
      <c r="BL660" s="77">
        <v>56.48</v>
      </c>
      <c r="BM660" s="53">
        <v>33.52</v>
      </c>
      <c r="BN660" s="79">
        <v>99.7</v>
      </c>
      <c r="BO660" s="53">
        <v>103.3</v>
      </c>
      <c r="BP660" s="77"/>
      <c r="BR660" s="77"/>
      <c r="BT660" s="77"/>
      <c r="BU660" s="53">
        <v>379</v>
      </c>
      <c r="BV660" s="77">
        <v>375</v>
      </c>
      <c r="BW660" s="53">
        <v>211</v>
      </c>
      <c r="BX660" s="77">
        <v>63.47</v>
      </c>
      <c r="BZ660" s="77"/>
      <c r="CA660" s="77"/>
      <c r="CB660" s="53">
        <v>265.8</v>
      </c>
      <c r="CC660" s="77">
        <v>285</v>
      </c>
      <c r="CD660" s="147">
        <v>252.338</v>
      </c>
      <c r="CE660" s="77"/>
      <c r="CF660" s="53">
        <v>391.34</v>
      </c>
      <c r="CH660" s="77"/>
      <c r="CJ660" s="77"/>
      <c r="CL660" s="77"/>
      <c r="CN660" s="77"/>
      <c r="CP660" s="77"/>
      <c r="CR660" s="77"/>
      <c r="CT660" s="77"/>
      <c r="CV660" s="77"/>
      <c r="CX660" s="77"/>
      <c r="CZ660" s="77"/>
      <c r="DB660" s="77"/>
      <c r="DD660" s="77"/>
      <c r="DF660" s="77"/>
      <c r="DH660" s="77"/>
      <c r="DJ660" s="77"/>
      <c r="DL660" s="77"/>
      <c r="DN660" s="77"/>
      <c r="DP660" s="77"/>
      <c r="DR660" s="77"/>
      <c r="DT660" s="77"/>
      <c r="DV660" s="77"/>
      <c r="DX660" s="77"/>
      <c r="DZ660" s="77"/>
      <c r="EB660" s="77"/>
      <c r="ED660" s="77"/>
      <c r="EF660" s="77"/>
      <c r="EH660" s="77"/>
      <c r="EJ660" s="77"/>
      <c r="EL660" s="77"/>
      <c r="EM660" s="12"/>
      <c r="EN660" s="13"/>
      <c r="EO660" s="12"/>
      <c r="EP660" s="13"/>
      <c r="EQ660" s="12"/>
      <c r="ER660" s="13"/>
      <c r="ES660" s="12"/>
      <c r="ET660" s="13"/>
      <c r="EU660" s="12"/>
      <c r="EV660" s="13"/>
      <c r="EW660" s="12"/>
      <c r="EX660" s="13"/>
      <c r="EY660" s="12"/>
      <c r="EZ660" s="13"/>
      <c r="FA660" s="12"/>
      <c r="FB660" s="13"/>
      <c r="FC660" s="12"/>
      <c r="FD660" s="13"/>
      <c r="FE660" s="12"/>
      <c r="FF660" s="13"/>
      <c r="FG660" s="12"/>
      <c r="FH660" s="13"/>
      <c r="FI660" s="12"/>
      <c r="FJ660" s="13"/>
      <c r="FK660" s="12"/>
      <c r="FL660" s="13"/>
      <c r="FM660" s="12"/>
      <c r="FN660" s="13"/>
      <c r="FO660" s="12"/>
      <c r="FP660" s="13"/>
      <c r="FQ660" s="12"/>
      <c r="FR660" s="13"/>
      <c r="FS660" s="12"/>
      <c r="FT660" s="13"/>
      <c r="FU660" s="12"/>
      <c r="FV660" s="13"/>
      <c r="FW660" s="12"/>
      <c r="FX660" s="13"/>
      <c r="FY660" s="12"/>
      <c r="FZ660" s="13"/>
      <c r="GA660" s="12"/>
      <c r="GB660" s="13"/>
      <c r="GC660" s="12"/>
      <c r="GD660" s="13"/>
      <c r="GE660" s="12"/>
      <c r="GF660" s="13"/>
      <c r="GG660" s="12"/>
      <c r="GH660" s="13"/>
      <c r="GI660" s="12"/>
      <c r="GJ660" s="13"/>
      <c r="GK660" s="12"/>
      <c r="GL660" s="13"/>
      <c r="GM660" s="12"/>
      <c r="GN660" s="13"/>
      <c r="GO660" s="12"/>
      <c r="GP660" s="13"/>
      <c r="GQ660" s="12"/>
      <c r="GR660" s="13"/>
      <c r="GS660" s="12"/>
      <c r="GT660" s="13"/>
      <c r="GU660" s="12"/>
      <c r="GV660" s="13"/>
      <c r="GW660" s="12"/>
      <c r="GX660" s="13"/>
      <c r="GY660" s="12"/>
      <c r="GZ660" s="13"/>
      <c r="HA660" s="12"/>
      <c r="HB660" s="13"/>
      <c r="HC660" s="12"/>
      <c r="HD660" s="13"/>
      <c r="HE660" s="12"/>
      <c r="HF660" s="13"/>
      <c r="HG660" s="12"/>
      <c r="HH660" s="13"/>
      <c r="HI660" s="12"/>
      <c r="HJ660" s="13"/>
      <c r="HK660" s="12"/>
      <c r="HL660" s="13"/>
      <c r="HM660" s="12"/>
      <c r="HN660" s="13"/>
      <c r="HO660" s="12"/>
      <c r="HP660" s="13"/>
      <c r="HQ660" s="12"/>
      <c r="HR660" s="13"/>
      <c r="HS660" s="12"/>
      <c r="HT660" s="13"/>
      <c r="HU660" s="12"/>
      <c r="HV660" s="13"/>
      <c r="HW660" s="12"/>
      <c r="HX660" s="13"/>
      <c r="HY660" s="12"/>
      <c r="HZ660" s="13"/>
      <c r="IA660" s="12"/>
      <c r="IB660" s="13"/>
      <c r="IC660" s="12"/>
      <c r="ID660" s="13"/>
      <c r="IE660" s="12"/>
      <c r="IF660" s="13"/>
      <c r="IG660" s="12"/>
      <c r="IH660" s="13"/>
      <c r="II660" s="12"/>
      <c r="IJ660" s="13"/>
      <c r="IK660" s="12"/>
      <c r="IL660" s="13"/>
      <c r="IM660" s="12"/>
      <c r="IN660" s="13"/>
      <c r="IO660" s="12"/>
      <c r="IP660" s="13"/>
      <c r="IQ660" s="12"/>
      <c r="IR660" s="13"/>
      <c r="IS660" s="12"/>
      <c r="IT660" s="13"/>
      <c r="IU660" s="12"/>
      <c r="IV660" s="13"/>
    </row>
    <row r="661" spans="1:256" ht="12.75">
      <c r="A661" s="53"/>
      <c r="B661" s="1"/>
      <c r="C661" s="12"/>
      <c r="D661" s="74">
        <v>2013</v>
      </c>
      <c r="E661" s="74" t="s">
        <v>19</v>
      </c>
      <c r="F661" s="77">
        <v>58.01</v>
      </c>
      <c r="G661" s="53">
        <v>58.31</v>
      </c>
      <c r="H661" s="77">
        <v>46.53</v>
      </c>
      <c r="I661" s="53">
        <v>100</v>
      </c>
      <c r="J661" s="77">
        <v>92.5</v>
      </c>
      <c r="K661" s="53">
        <v>98.2</v>
      </c>
      <c r="L661" s="77">
        <v>90.2</v>
      </c>
      <c r="N661" s="77"/>
      <c r="O661" s="86">
        <v>1799.9</v>
      </c>
      <c r="P661" s="87">
        <v>1704.8</v>
      </c>
      <c r="Q661" s="53">
        <v>353</v>
      </c>
      <c r="R661" s="77">
        <v>386</v>
      </c>
      <c r="T661" s="77"/>
      <c r="V661" s="77"/>
      <c r="X661" s="79">
        <v>95.8</v>
      </c>
      <c r="Y661" s="80"/>
      <c r="Z661" s="79"/>
      <c r="AA661" s="80"/>
      <c r="AB661" s="79">
        <v>85.6</v>
      </c>
      <c r="AC661" s="53">
        <v>96.8</v>
      </c>
      <c r="AD661" s="77">
        <v>29.78</v>
      </c>
      <c r="AE661" s="53">
        <v>31.55</v>
      </c>
      <c r="AF661" s="77">
        <v>30.54</v>
      </c>
      <c r="AH661" s="77"/>
      <c r="AJ661" s="77"/>
      <c r="AL661" s="77">
        <v>235</v>
      </c>
      <c r="AM661" s="53">
        <v>254</v>
      </c>
      <c r="AN661" s="149">
        <v>63.1371640407785</v>
      </c>
      <c r="AO661" s="147">
        <v>59.95134383688601</v>
      </c>
      <c r="AP661" s="149">
        <v>60.820203892493055</v>
      </c>
      <c r="AQ661" s="147">
        <v>53.00046339202966</v>
      </c>
      <c r="AR661" s="149">
        <v>27.513901760889713</v>
      </c>
      <c r="AS661" s="147">
        <v>30.98934198331789</v>
      </c>
      <c r="AT661" s="149">
        <v>27.803521779425395</v>
      </c>
      <c r="AU661" s="54">
        <v>99.47</v>
      </c>
      <c r="AV661" s="78">
        <v>76.44</v>
      </c>
      <c r="AW661" s="54">
        <v>36.98</v>
      </c>
      <c r="AX661" s="78">
        <v>47.74</v>
      </c>
      <c r="AZ661" s="77"/>
      <c r="BB661" s="77"/>
      <c r="BC661" s="53">
        <v>72.8</v>
      </c>
      <c r="BD661" s="77">
        <v>57.36</v>
      </c>
      <c r="BE661" s="53">
        <v>38.12</v>
      </c>
      <c r="BF661" s="77"/>
      <c r="BH661" s="77"/>
      <c r="BJ661" s="77"/>
      <c r="BL661" s="77">
        <v>56.43</v>
      </c>
      <c r="BM661" s="53">
        <v>34.98</v>
      </c>
      <c r="BN661" s="79">
        <v>100.6</v>
      </c>
      <c r="BO661" s="53">
        <v>107.5</v>
      </c>
      <c r="BP661" s="77"/>
      <c r="BR661" s="77"/>
      <c r="BT661" s="77"/>
      <c r="BU661" s="53">
        <v>393</v>
      </c>
      <c r="BV661" s="77">
        <v>391</v>
      </c>
      <c r="BW661" s="53">
        <v>207</v>
      </c>
      <c r="BX661" s="77">
        <v>64.16</v>
      </c>
      <c r="BZ661" s="77"/>
      <c r="CA661" s="77"/>
      <c r="CB661" s="53">
        <v>265.8</v>
      </c>
      <c r="CC661" s="77">
        <v>285</v>
      </c>
      <c r="CD661" s="53">
        <v>256.86</v>
      </c>
      <c r="CE661" s="77"/>
      <c r="CF661" s="53">
        <v>396.32</v>
      </c>
      <c r="CH661" s="77"/>
      <c r="CJ661" s="77"/>
      <c r="CL661" s="77"/>
      <c r="CN661" s="77"/>
      <c r="CP661" s="77"/>
      <c r="CR661" s="77"/>
      <c r="CT661" s="77"/>
      <c r="CV661" s="77"/>
      <c r="CX661" s="77"/>
      <c r="CZ661" s="77"/>
      <c r="DB661" s="77"/>
      <c r="DD661" s="77"/>
      <c r="DF661" s="77"/>
      <c r="DH661" s="77"/>
      <c r="DJ661" s="77"/>
      <c r="DL661" s="77"/>
      <c r="DN661" s="77"/>
      <c r="DP661" s="77"/>
      <c r="DR661" s="77"/>
      <c r="DT661" s="77"/>
      <c r="DV661" s="77"/>
      <c r="DX661" s="77"/>
      <c r="DZ661" s="77"/>
      <c r="EB661" s="77"/>
      <c r="ED661" s="77"/>
      <c r="EF661" s="77"/>
      <c r="EH661" s="77"/>
      <c r="EJ661" s="77"/>
      <c r="EL661" s="77"/>
      <c r="EM661" s="12"/>
      <c r="EN661" s="13"/>
      <c r="EO661" s="12"/>
      <c r="EP661" s="13"/>
      <c r="EQ661" s="12"/>
      <c r="ER661" s="13"/>
      <c r="ES661" s="12"/>
      <c r="ET661" s="13"/>
      <c r="EU661" s="12"/>
      <c r="EV661" s="13"/>
      <c r="EW661" s="12"/>
      <c r="EX661" s="13"/>
      <c r="EY661" s="12"/>
      <c r="EZ661" s="13"/>
      <c r="FA661" s="12"/>
      <c r="FB661" s="13"/>
      <c r="FC661" s="12"/>
      <c r="FD661" s="13"/>
      <c r="FE661" s="12"/>
      <c r="FF661" s="13"/>
      <c r="FG661" s="12"/>
      <c r="FH661" s="13"/>
      <c r="FI661" s="12"/>
      <c r="FJ661" s="13"/>
      <c r="FK661" s="12"/>
      <c r="FL661" s="13"/>
      <c r="FM661" s="12"/>
      <c r="FN661" s="13"/>
      <c r="FO661" s="12"/>
      <c r="FP661" s="13"/>
      <c r="FQ661" s="12"/>
      <c r="FR661" s="13"/>
      <c r="FS661" s="12"/>
      <c r="FT661" s="13"/>
      <c r="FU661" s="12"/>
      <c r="FV661" s="13"/>
      <c r="FW661" s="12"/>
      <c r="FX661" s="13"/>
      <c r="FY661" s="12"/>
      <c r="FZ661" s="13"/>
      <c r="GA661" s="12"/>
      <c r="GB661" s="13"/>
      <c r="GC661" s="12"/>
      <c r="GD661" s="13"/>
      <c r="GE661" s="12"/>
      <c r="GF661" s="13"/>
      <c r="GG661" s="12"/>
      <c r="GH661" s="13"/>
      <c r="GI661" s="12"/>
      <c r="GJ661" s="13"/>
      <c r="GK661" s="12"/>
      <c r="GL661" s="13"/>
      <c r="GM661" s="12"/>
      <c r="GN661" s="13"/>
      <c r="GO661" s="12"/>
      <c r="GP661" s="13"/>
      <c r="GQ661" s="12"/>
      <c r="GR661" s="13"/>
      <c r="GS661" s="12"/>
      <c r="GT661" s="13"/>
      <c r="GU661" s="12"/>
      <c r="GV661" s="13"/>
      <c r="GW661" s="12"/>
      <c r="GX661" s="13"/>
      <c r="GY661" s="12"/>
      <c r="GZ661" s="13"/>
      <c r="HA661" s="12"/>
      <c r="HB661" s="13"/>
      <c r="HC661" s="12"/>
      <c r="HD661" s="13"/>
      <c r="HE661" s="12"/>
      <c r="HF661" s="13"/>
      <c r="HG661" s="12"/>
      <c r="HH661" s="13"/>
      <c r="HI661" s="12"/>
      <c r="HJ661" s="13"/>
      <c r="HK661" s="12"/>
      <c r="HL661" s="13"/>
      <c r="HM661" s="12"/>
      <c r="HN661" s="13"/>
      <c r="HO661" s="12"/>
      <c r="HP661" s="13"/>
      <c r="HQ661" s="12"/>
      <c r="HR661" s="13"/>
      <c r="HS661" s="12"/>
      <c r="HT661" s="13"/>
      <c r="HU661" s="12"/>
      <c r="HV661" s="13"/>
      <c r="HW661" s="12"/>
      <c r="HX661" s="13"/>
      <c r="HY661" s="12"/>
      <c r="HZ661" s="13"/>
      <c r="IA661" s="12"/>
      <c r="IB661" s="13"/>
      <c r="IC661" s="12"/>
      <c r="ID661" s="13"/>
      <c r="IE661" s="12"/>
      <c r="IF661" s="13"/>
      <c r="IG661" s="12"/>
      <c r="IH661" s="13"/>
      <c r="II661" s="12"/>
      <c r="IJ661" s="13"/>
      <c r="IK661" s="12"/>
      <c r="IL661" s="13"/>
      <c r="IM661" s="12"/>
      <c r="IN661" s="13"/>
      <c r="IO661" s="12"/>
      <c r="IP661" s="13"/>
      <c r="IQ661" s="12"/>
      <c r="IR661" s="13"/>
      <c r="IS661" s="12"/>
      <c r="IT661" s="13"/>
      <c r="IU661" s="12"/>
      <c r="IV661" s="13"/>
    </row>
    <row r="662" spans="1:256" ht="12.75">
      <c r="A662" s="53"/>
      <c r="B662" s="1"/>
      <c r="C662" s="12"/>
      <c r="D662" s="74">
        <v>2013</v>
      </c>
      <c r="E662" s="74" t="s">
        <v>20</v>
      </c>
      <c r="F662" s="77">
        <v>58.69</v>
      </c>
      <c r="G662" s="53">
        <v>58.33</v>
      </c>
      <c r="H662" s="77">
        <v>46.14</v>
      </c>
      <c r="I662" s="53">
        <v>101</v>
      </c>
      <c r="J662" s="77">
        <v>96.5</v>
      </c>
      <c r="K662" s="53">
        <v>96.5</v>
      </c>
      <c r="L662" s="77">
        <v>99.7</v>
      </c>
      <c r="N662" s="77"/>
      <c r="O662" s="86">
        <v>1822.7</v>
      </c>
      <c r="P662" s="87">
        <v>1758.9</v>
      </c>
      <c r="Q662" s="53">
        <v>368</v>
      </c>
      <c r="R662" s="77">
        <v>375</v>
      </c>
      <c r="T662" s="77"/>
      <c r="V662" s="77"/>
      <c r="X662" s="79">
        <v>95.8</v>
      </c>
      <c r="Y662" s="80"/>
      <c r="Z662" s="79"/>
      <c r="AA662" s="80"/>
      <c r="AB662" s="79">
        <v>84.9</v>
      </c>
      <c r="AC662" s="53">
        <v>97.5</v>
      </c>
      <c r="AD662" s="77">
        <v>29.8</v>
      </c>
      <c r="AE662" s="53">
        <v>30.33</v>
      </c>
      <c r="AF662" s="77">
        <v>30.43</v>
      </c>
      <c r="AH662" s="77"/>
      <c r="AJ662" s="77"/>
      <c r="AL662" s="77">
        <v>235</v>
      </c>
      <c r="AM662" s="53">
        <v>245</v>
      </c>
      <c r="AN662" s="149">
        <v>64.29564411492123</v>
      </c>
      <c r="AO662" s="147">
        <v>60.24096385542169</v>
      </c>
      <c r="AP662" s="149">
        <v>61.109823911028734</v>
      </c>
      <c r="AQ662" s="147">
        <v>52.42122335495829</v>
      </c>
      <c r="AR662" s="149">
        <v>27.224281742354034</v>
      </c>
      <c r="AS662" s="147">
        <v>31.56858202038925</v>
      </c>
      <c r="AT662" s="149">
        <v>28.382761816496757</v>
      </c>
      <c r="AU662" s="54">
        <v>100.05</v>
      </c>
      <c r="AV662" s="78">
        <v>76.44</v>
      </c>
      <c r="AW662" s="54">
        <v>37.14</v>
      </c>
      <c r="AX662" s="78">
        <v>48.35</v>
      </c>
      <c r="AZ662" s="77"/>
      <c r="BB662" s="77"/>
      <c r="BC662" s="53">
        <v>71.17</v>
      </c>
      <c r="BD662" s="77">
        <v>57.34</v>
      </c>
      <c r="BE662" s="53">
        <v>38.23</v>
      </c>
      <c r="BF662" s="77"/>
      <c r="BH662" s="77"/>
      <c r="BJ662" s="77"/>
      <c r="BL662" s="77">
        <v>56.6</v>
      </c>
      <c r="BM662" s="53">
        <v>35.7</v>
      </c>
      <c r="BN662" s="79">
        <v>100.9</v>
      </c>
      <c r="BO662" s="53">
        <v>108.3</v>
      </c>
      <c r="BP662" s="77"/>
      <c r="BR662" s="77"/>
      <c r="BT662" s="77"/>
      <c r="BU662" s="53">
        <v>400</v>
      </c>
      <c r="BV662" s="77">
        <v>394</v>
      </c>
      <c r="BW662" s="53">
        <v>206</v>
      </c>
      <c r="BX662" s="77">
        <v>65.01</v>
      </c>
      <c r="BZ662" s="77"/>
      <c r="CA662" s="77"/>
      <c r="CB662" s="53">
        <v>265.8</v>
      </c>
      <c r="CC662" s="77">
        <v>285</v>
      </c>
      <c r="CD662" s="147">
        <v>260.823</v>
      </c>
      <c r="CE662" s="77"/>
      <c r="CF662" s="53">
        <v>402.71</v>
      </c>
      <c r="CH662" s="77"/>
      <c r="CJ662" s="77"/>
      <c r="CL662" s="77"/>
      <c r="CN662" s="77"/>
      <c r="CP662" s="77"/>
      <c r="CR662" s="77"/>
      <c r="CT662" s="77"/>
      <c r="CV662" s="77"/>
      <c r="CX662" s="77"/>
      <c r="CZ662" s="77"/>
      <c r="DB662" s="77"/>
      <c r="DD662" s="77"/>
      <c r="DF662" s="77"/>
      <c r="DH662" s="77"/>
      <c r="DJ662" s="77"/>
      <c r="DL662" s="77"/>
      <c r="DN662" s="77"/>
      <c r="DP662" s="77"/>
      <c r="DR662" s="77"/>
      <c r="DT662" s="77"/>
      <c r="DV662" s="77"/>
      <c r="DX662" s="77"/>
      <c r="DZ662" s="77"/>
      <c r="EB662" s="77"/>
      <c r="ED662" s="77"/>
      <c r="EF662" s="77"/>
      <c r="EH662" s="77"/>
      <c r="EJ662" s="77"/>
      <c r="EL662" s="77"/>
      <c r="EM662" s="12"/>
      <c r="EN662" s="13"/>
      <c r="EO662" s="12"/>
      <c r="EP662" s="13"/>
      <c r="EQ662" s="12"/>
      <c r="ER662" s="13"/>
      <c r="ES662" s="12"/>
      <c r="ET662" s="13"/>
      <c r="EU662" s="12"/>
      <c r="EV662" s="13"/>
      <c r="EW662" s="12"/>
      <c r="EX662" s="13"/>
      <c r="EY662" s="12"/>
      <c r="EZ662" s="13"/>
      <c r="FA662" s="12"/>
      <c r="FB662" s="13"/>
      <c r="FC662" s="12"/>
      <c r="FD662" s="13"/>
      <c r="FE662" s="12"/>
      <c r="FF662" s="13"/>
      <c r="FG662" s="12"/>
      <c r="FH662" s="13"/>
      <c r="FI662" s="12"/>
      <c r="FJ662" s="13"/>
      <c r="FK662" s="12"/>
      <c r="FL662" s="13"/>
      <c r="FM662" s="12"/>
      <c r="FN662" s="13"/>
      <c r="FO662" s="12"/>
      <c r="FP662" s="13"/>
      <c r="FQ662" s="12"/>
      <c r="FR662" s="13"/>
      <c r="FS662" s="12"/>
      <c r="FT662" s="13"/>
      <c r="FU662" s="12"/>
      <c r="FV662" s="13"/>
      <c r="FW662" s="12"/>
      <c r="FX662" s="13"/>
      <c r="FY662" s="12"/>
      <c r="FZ662" s="13"/>
      <c r="GA662" s="12"/>
      <c r="GB662" s="13"/>
      <c r="GC662" s="12"/>
      <c r="GD662" s="13"/>
      <c r="GE662" s="12"/>
      <c r="GF662" s="13"/>
      <c r="GG662" s="12"/>
      <c r="GH662" s="13"/>
      <c r="GI662" s="12"/>
      <c r="GJ662" s="13"/>
      <c r="GK662" s="12"/>
      <c r="GL662" s="13"/>
      <c r="GM662" s="12"/>
      <c r="GN662" s="13"/>
      <c r="GO662" s="12"/>
      <c r="GP662" s="13"/>
      <c r="GQ662" s="12"/>
      <c r="GR662" s="13"/>
      <c r="GS662" s="12"/>
      <c r="GT662" s="13"/>
      <c r="GU662" s="12"/>
      <c r="GV662" s="13"/>
      <c r="GW662" s="12"/>
      <c r="GX662" s="13"/>
      <c r="GY662" s="12"/>
      <c r="GZ662" s="13"/>
      <c r="HA662" s="12"/>
      <c r="HB662" s="13"/>
      <c r="HC662" s="12"/>
      <c r="HD662" s="13"/>
      <c r="HE662" s="12"/>
      <c r="HF662" s="13"/>
      <c r="HG662" s="12"/>
      <c r="HH662" s="13"/>
      <c r="HI662" s="12"/>
      <c r="HJ662" s="13"/>
      <c r="HK662" s="12"/>
      <c r="HL662" s="13"/>
      <c r="HM662" s="12"/>
      <c r="HN662" s="13"/>
      <c r="HO662" s="12"/>
      <c r="HP662" s="13"/>
      <c r="HQ662" s="12"/>
      <c r="HR662" s="13"/>
      <c r="HS662" s="12"/>
      <c r="HT662" s="13"/>
      <c r="HU662" s="12"/>
      <c r="HV662" s="13"/>
      <c r="HW662" s="12"/>
      <c r="HX662" s="13"/>
      <c r="HY662" s="12"/>
      <c r="HZ662" s="13"/>
      <c r="IA662" s="12"/>
      <c r="IB662" s="13"/>
      <c r="IC662" s="12"/>
      <c r="ID662" s="13"/>
      <c r="IE662" s="12"/>
      <c r="IF662" s="13"/>
      <c r="IG662" s="12"/>
      <c r="IH662" s="13"/>
      <c r="II662" s="12"/>
      <c r="IJ662" s="13"/>
      <c r="IK662" s="12"/>
      <c r="IL662" s="13"/>
      <c r="IM662" s="12"/>
      <c r="IN662" s="13"/>
      <c r="IO662" s="12"/>
      <c r="IP662" s="13"/>
      <c r="IQ662" s="12"/>
      <c r="IR662" s="13"/>
      <c r="IS662" s="12"/>
      <c r="IT662" s="13"/>
      <c r="IU662" s="12"/>
      <c r="IV662" s="13"/>
    </row>
    <row r="663" spans="1:256" ht="12.75">
      <c r="A663" s="53"/>
      <c r="B663" s="1"/>
      <c r="C663" s="12"/>
      <c r="D663" s="74">
        <v>2013</v>
      </c>
      <c r="E663" s="74" t="s">
        <v>21</v>
      </c>
      <c r="F663" s="77">
        <v>58.72</v>
      </c>
      <c r="G663" s="53">
        <v>58.81</v>
      </c>
      <c r="H663" s="77">
        <v>46.52</v>
      </c>
      <c r="I663" s="53">
        <v>100.7</v>
      </c>
      <c r="J663" s="77">
        <v>99.3</v>
      </c>
      <c r="K663" s="53">
        <v>92.4</v>
      </c>
      <c r="L663" s="77">
        <v>101.6</v>
      </c>
      <c r="N663" s="77"/>
      <c r="O663" s="86">
        <v>1811.5</v>
      </c>
      <c r="P663" s="87">
        <v>1788.6</v>
      </c>
      <c r="Q663" s="53">
        <v>384</v>
      </c>
      <c r="R663" s="77">
        <v>380</v>
      </c>
      <c r="T663" s="77"/>
      <c r="V663" s="77"/>
      <c r="X663" s="79">
        <v>95.8</v>
      </c>
      <c r="Y663" s="80"/>
      <c r="Z663" s="79"/>
      <c r="AA663" s="80"/>
      <c r="AB663" s="79">
        <v>84.1</v>
      </c>
      <c r="AC663" s="53">
        <v>99.1</v>
      </c>
      <c r="AD663" s="77">
        <v>29.85</v>
      </c>
      <c r="AE663" s="53">
        <v>31.04</v>
      </c>
      <c r="AF663" s="77">
        <v>30.71</v>
      </c>
      <c r="AH663" s="77"/>
      <c r="AJ663" s="77"/>
      <c r="AL663" s="77">
        <v>235</v>
      </c>
      <c r="AM663" s="53">
        <v>261</v>
      </c>
      <c r="AN663" s="149">
        <v>65.16450417052828</v>
      </c>
      <c r="AO663" s="147">
        <v>61.39944392956441</v>
      </c>
      <c r="AP663" s="149">
        <v>60.53058387395737</v>
      </c>
      <c r="AQ663" s="147">
        <v>52.42122335495829</v>
      </c>
      <c r="AR663" s="149">
        <v>27.513901760889713</v>
      </c>
      <c r="AS663" s="147">
        <v>30.98934198331789</v>
      </c>
      <c r="AT663" s="149">
        <v>28.382761816496757</v>
      </c>
      <c r="AU663" s="54">
        <v>99.85</v>
      </c>
      <c r="AV663" s="78">
        <v>72.6</v>
      </c>
      <c r="AW663" s="54">
        <v>37.11</v>
      </c>
      <c r="AX663" s="78">
        <v>48.35</v>
      </c>
      <c r="AZ663" s="77"/>
      <c r="BB663" s="77"/>
      <c r="BC663" s="53">
        <v>73.54</v>
      </c>
      <c r="BD663" s="77">
        <v>60.7</v>
      </c>
      <c r="BE663" s="53">
        <v>39.45</v>
      </c>
      <c r="BF663" s="77"/>
      <c r="BH663" s="77"/>
      <c r="BJ663" s="77"/>
      <c r="BL663" s="77">
        <v>56.19</v>
      </c>
      <c r="BM663" s="53">
        <v>34.2</v>
      </c>
      <c r="BN663" s="79">
        <v>100.8</v>
      </c>
      <c r="BO663" s="53">
        <v>108.7</v>
      </c>
      <c r="BP663" s="77"/>
      <c r="BR663" s="77"/>
      <c r="BT663" s="77"/>
      <c r="BU663" s="53">
        <v>409</v>
      </c>
      <c r="BV663" s="77">
        <v>395</v>
      </c>
      <c r="BW663" s="53">
        <v>207</v>
      </c>
      <c r="BX663" s="77">
        <v>65.49</v>
      </c>
      <c r="BZ663" s="77"/>
      <c r="CA663" s="77"/>
      <c r="CB663" s="53">
        <v>278.3</v>
      </c>
      <c r="CC663" s="77">
        <v>303.36</v>
      </c>
      <c r="CD663" s="53">
        <v>263.76</v>
      </c>
      <c r="CE663" s="77"/>
      <c r="CF663" s="53">
        <v>408.96</v>
      </c>
      <c r="CH663" s="77"/>
      <c r="CJ663" s="77"/>
      <c r="CL663" s="77"/>
      <c r="CN663" s="77"/>
      <c r="CP663" s="77"/>
      <c r="CR663" s="77"/>
      <c r="CT663" s="77"/>
      <c r="CV663" s="77"/>
      <c r="CX663" s="77"/>
      <c r="CZ663" s="77"/>
      <c r="DB663" s="77"/>
      <c r="DD663" s="77"/>
      <c r="DF663" s="77"/>
      <c r="DH663" s="77"/>
      <c r="DJ663" s="77"/>
      <c r="DL663" s="77"/>
      <c r="DN663" s="77"/>
      <c r="DP663" s="77"/>
      <c r="DR663" s="77"/>
      <c r="DT663" s="77"/>
      <c r="DV663" s="77"/>
      <c r="DX663" s="77"/>
      <c r="DZ663" s="77"/>
      <c r="EB663" s="77"/>
      <c r="ED663" s="77"/>
      <c r="EF663" s="77"/>
      <c r="EH663" s="77"/>
      <c r="EJ663" s="77"/>
      <c r="EL663" s="77"/>
      <c r="EM663" s="12"/>
      <c r="EN663" s="13"/>
      <c r="EO663" s="12"/>
      <c r="EP663" s="13"/>
      <c r="EQ663" s="12"/>
      <c r="ER663" s="13"/>
      <c r="ES663" s="12"/>
      <c r="ET663" s="13"/>
      <c r="EU663" s="12"/>
      <c r="EV663" s="13"/>
      <c r="EW663" s="12"/>
      <c r="EX663" s="13"/>
      <c r="EY663" s="12"/>
      <c r="EZ663" s="13"/>
      <c r="FA663" s="12"/>
      <c r="FB663" s="13"/>
      <c r="FC663" s="12"/>
      <c r="FD663" s="13"/>
      <c r="FE663" s="12"/>
      <c r="FF663" s="13"/>
      <c r="FG663" s="12"/>
      <c r="FH663" s="13"/>
      <c r="FI663" s="12"/>
      <c r="FJ663" s="13"/>
      <c r="FK663" s="12"/>
      <c r="FL663" s="13"/>
      <c r="FM663" s="12"/>
      <c r="FN663" s="13"/>
      <c r="FO663" s="12"/>
      <c r="FP663" s="13"/>
      <c r="FQ663" s="12"/>
      <c r="FR663" s="13"/>
      <c r="FS663" s="12"/>
      <c r="FT663" s="13"/>
      <c r="FU663" s="12"/>
      <c r="FV663" s="13"/>
      <c r="FW663" s="12"/>
      <c r="FX663" s="13"/>
      <c r="FY663" s="12"/>
      <c r="FZ663" s="13"/>
      <c r="GA663" s="12"/>
      <c r="GB663" s="13"/>
      <c r="GC663" s="12"/>
      <c r="GD663" s="13"/>
      <c r="GE663" s="12"/>
      <c r="GF663" s="13"/>
      <c r="GG663" s="12"/>
      <c r="GH663" s="13"/>
      <c r="GI663" s="12"/>
      <c r="GJ663" s="13"/>
      <c r="GK663" s="12"/>
      <c r="GL663" s="13"/>
      <c r="GM663" s="12"/>
      <c r="GN663" s="13"/>
      <c r="GO663" s="12"/>
      <c r="GP663" s="13"/>
      <c r="GQ663" s="12"/>
      <c r="GR663" s="13"/>
      <c r="GS663" s="12"/>
      <c r="GT663" s="13"/>
      <c r="GU663" s="12"/>
      <c r="GV663" s="13"/>
      <c r="GW663" s="12"/>
      <c r="GX663" s="13"/>
      <c r="GY663" s="12"/>
      <c r="GZ663" s="13"/>
      <c r="HA663" s="12"/>
      <c r="HB663" s="13"/>
      <c r="HC663" s="12"/>
      <c r="HD663" s="13"/>
      <c r="HE663" s="12"/>
      <c r="HF663" s="13"/>
      <c r="HG663" s="12"/>
      <c r="HH663" s="13"/>
      <c r="HI663" s="12"/>
      <c r="HJ663" s="13"/>
      <c r="HK663" s="12"/>
      <c r="HL663" s="13"/>
      <c r="HM663" s="12"/>
      <c r="HN663" s="13"/>
      <c r="HO663" s="12"/>
      <c r="HP663" s="13"/>
      <c r="HQ663" s="12"/>
      <c r="HR663" s="13"/>
      <c r="HS663" s="12"/>
      <c r="HT663" s="13"/>
      <c r="HU663" s="12"/>
      <c r="HV663" s="13"/>
      <c r="HW663" s="12"/>
      <c r="HX663" s="13"/>
      <c r="HY663" s="12"/>
      <c r="HZ663" s="13"/>
      <c r="IA663" s="12"/>
      <c r="IB663" s="13"/>
      <c r="IC663" s="12"/>
      <c r="ID663" s="13"/>
      <c r="IE663" s="12"/>
      <c r="IF663" s="13"/>
      <c r="IG663" s="12"/>
      <c r="IH663" s="13"/>
      <c r="II663" s="12"/>
      <c r="IJ663" s="13"/>
      <c r="IK663" s="12"/>
      <c r="IL663" s="13"/>
      <c r="IM663" s="12"/>
      <c r="IN663" s="13"/>
      <c r="IO663" s="12"/>
      <c r="IP663" s="13"/>
      <c r="IQ663" s="12"/>
      <c r="IR663" s="13"/>
      <c r="IS663" s="12"/>
      <c r="IT663" s="13"/>
      <c r="IU663" s="12"/>
      <c r="IV663" s="13"/>
    </row>
    <row r="664" spans="1:256" ht="12.75">
      <c r="A664" s="53"/>
      <c r="B664" s="1"/>
      <c r="C664" s="12"/>
      <c r="D664" s="74">
        <v>2013</v>
      </c>
      <c r="E664" s="74" t="s">
        <v>22</v>
      </c>
      <c r="F664" s="77">
        <v>58.44</v>
      </c>
      <c r="G664" s="53">
        <v>58.04</v>
      </c>
      <c r="H664" s="77">
        <v>46.74</v>
      </c>
      <c r="I664" s="53">
        <v>101.7</v>
      </c>
      <c r="J664" s="77">
        <v>100.1</v>
      </c>
      <c r="K664" s="53">
        <v>101.1</v>
      </c>
      <c r="L664" s="77">
        <v>98.3</v>
      </c>
      <c r="N664" s="77"/>
      <c r="O664" s="86">
        <v>1759.8</v>
      </c>
      <c r="P664" s="87">
        <v>1765.2</v>
      </c>
      <c r="Q664" s="53">
        <v>398</v>
      </c>
      <c r="R664" s="77">
        <v>370</v>
      </c>
      <c r="T664" s="77"/>
      <c r="V664" s="77"/>
      <c r="X664" s="79">
        <v>95.8</v>
      </c>
      <c r="Y664" s="80"/>
      <c r="Z664" s="79"/>
      <c r="AA664" s="80"/>
      <c r="AB664" s="79">
        <v>84.7</v>
      </c>
      <c r="AC664" s="53">
        <v>96.8</v>
      </c>
      <c r="AD664" s="77">
        <v>29.82</v>
      </c>
      <c r="AE664" s="53">
        <v>30.84</v>
      </c>
      <c r="AF664" s="77">
        <v>30.88</v>
      </c>
      <c r="AH664" s="77"/>
      <c r="AJ664" s="77"/>
      <c r="AL664" s="77">
        <v>235</v>
      </c>
      <c r="AM664" s="53">
        <v>241</v>
      </c>
      <c r="AN664" s="149">
        <v>66.32298424467099</v>
      </c>
      <c r="AO664" s="147">
        <v>61.39944392956441</v>
      </c>
      <c r="AP664" s="149">
        <v>60.820203892493055</v>
      </c>
      <c r="AQ664" s="147">
        <v>52.131603336422614</v>
      </c>
      <c r="AR664" s="149">
        <v>27.513901760889713</v>
      </c>
      <c r="AS664" s="147">
        <v>30.98934198331789</v>
      </c>
      <c r="AT664" s="149">
        <v>28.96200185356812</v>
      </c>
      <c r="AU664" s="54">
        <v>100.58</v>
      </c>
      <c r="AV664" s="78">
        <v>73.52</v>
      </c>
      <c r="AW664" s="54">
        <v>37.27</v>
      </c>
      <c r="AX664" s="78">
        <v>48.35</v>
      </c>
      <c r="AZ664" s="77"/>
      <c r="BB664" s="77"/>
      <c r="BC664" s="53">
        <v>74.1</v>
      </c>
      <c r="BD664" s="77">
        <v>60.35</v>
      </c>
      <c r="BE664" s="53">
        <v>39.78</v>
      </c>
      <c r="BF664" s="77"/>
      <c r="BH664" s="77"/>
      <c r="BJ664" s="77"/>
      <c r="BL664" s="77">
        <v>56.63</v>
      </c>
      <c r="BM664" s="53">
        <v>33.5</v>
      </c>
      <c r="BN664" s="79">
        <v>100.3</v>
      </c>
      <c r="BO664" s="53">
        <v>108.7</v>
      </c>
      <c r="BP664" s="77"/>
      <c r="BR664" s="77"/>
      <c r="BT664" s="77"/>
      <c r="BU664" s="53">
        <v>425</v>
      </c>
      <c r="BV664" s="77">
        <v>407</v>
      </c>
      <c r="BW664" s="53">
        <v>209</v>
      </c>
      <c r="BX664" s="77">
        <v>65.31</v>
      </c>
      <c r="BZ664" s="77"/>
      <c r="CA664" s="77"/>
      <c r="CB664" s="53">
        <v>278.3</v>
      </c>
      <c r="CC664" s="77">
        <v>303.36</v>
      </c>
      <c r="CD664" s="147">
        <v>265.393</v>
      </c>
      <c r="CE664" s="77"/>
      <c r="CF664" s="53">
        <v>413.17</v>
      </c>
      <c r="CH664" s="77"/>
      <c r="CJ664" s="77"/>
      <c r="CL664" s="77"/>
      <c r="CN664" s="77"/>
      <c r="CP664" s="77"/>
      <c r="CR664" s="77"/>
      <c r="CT664" s="77"/>
      <c r="CV664" s="77"/>
      <c r="CX664" s="77"/>
      <c r="CZ664" s="77"/>
      <c r="DB664" s="77"/>
      <c r="DD664" s="77"/>
      <c r="DF664" s="77"/>
      <c r="DH664" s="77"/>
      <c r="DJ664" s="77"/>
      <c r="DL664" s="77"/>
      <c r="DN664" s="77"/>
      <c r="DP664" s="77"/>
      <c r="DR664" s="77"/>
      <c r="DT664" s="77"/>
      <c r="DV664" s="77"/>
      <c r="DX664" s="77"/>
      <c r="DZ664" s="77"/>
      <c r="EB664" s="77"/>
      <c r="ED664" s="77"/>
      <c r="EF664" s="77"/>
      <c r="EH664" s="77"/>
      <c r="EJ664" s="77"/>
      <c r="EL664" s="77"/>
      <c r="EM664" s="12"/>
      <c r="EN664" s="13"/>
      <c r="EO664" s="12"/>
      <c r="EP664" s="13"/>
      <c r="EQ664" s="12"/>
      <c r="ER664" s="13"/>
      <c r="ES664" s="12"/>
      <c r="ET664" s="13"/>
      <c r="EU664" s="12"/>
      <c r="EV664" s="13"/>
      <c r="EW664" s="12"/>
      <c r="EX664" s="13"/>
      <c r="EY664" s="12"/>
      <c r="EZ664" s="13"/>
      <c r="FA664" s="12"/>
      <c r="FB664" s="13"/>
      <c r="FC664" s="12"/>
      <c r="FD664" s="13"/>
      <c r="FE664" s="12"/>
      <c r="FF664" s="13"/>
      <c r="FG664" s="12"/>
      <c r="FH664" s="13"/>
      <c r="FI664" s="12"/>
      <c r="FJ664" s="13"/>
      <c r="FK664" s="12"/>
      <c r="FL664" s="13"/>
      <c r="FM664" s="12"/>
      <c r="FN664" s="13"/>
      <c r="FO664" s="12"/>
      <c r="FP664" s="13"/>
      <c r="FQ664" s="12"/>
      <c r="FR664" s="13"/>
      <c r="FS664" s="12"/>
      <c r="FT664" s="13"/>
      <c r="FU664" s="12"/>
      <c r="FV664" s="13"/>
      <c r="FW664" s="12"/>
      <c r="FX664" s="13"/>
      <c r="FY664" s="12"/>
      <c r="FZ664" s="13"/>
      <c r="GA664" s="12"/>
      <c r="GB664" s="13"/>
      <c r="GC664" s="12"/>
      <c r="GD664" s="13"/>
      <c r="GE664" s="12"/>
      <c r="GF664" s="13"/>
      <c r="GG664" s="12"/>
      <c r="GH664" s="13"/>
      <c r="GI664" s="12"/>
      <c r="GJ664" s="13"/>
      <c r="GK664" s="12"/>
      <c r="GL664" s="13"/>
      <c r="GM664" s="12"/>
      <c r="GN664" s="13"/>
      <c r="GO664" s="12"/>
      <c r="GP664" s="13"/>
      <c r="GQ664" s="12"/>
      <c r="GR664" s="13"/>
      <c r="GS664" s="12"/>
      <c r="GT664" s="13"/>
      <c r="GU664" s="12"/>
      <c r="GV664" s="13"/>
      <c r="GW664" s="12"/>
      <c r="GX664" s="13"/>
      <c r="GY664" s="12"/>
      <c r="GZ664" s="13"/>
      <c r="HA664" s="12"/>
      <c r="HB664" s="13"/>
      <c r="HC664" s="12"/>
      <c r="HD664" s="13"/>
      <c r="HE664" s="12"/>
      <c r="HF664" s="13"/>
      <c r="HG664" s="12"/>
      <c r="HH664" s="13"/>
      <c r="HI664" s="12"/>
      <c r="HJ664" s="13"/>
      <c r="HK664" s="12"/>
      <c r="HL664" s="13"/>
      <c r="HM664" s="12"/>
      <c r="HN664" s="13"/>
      <c r="HO664" s="12"/>
      <c r="HP664" s="13"/>
      <c r="HQ664" s="12"/>
      <c r="HR664" s="13"/>
      <c r="HS664" s="12"/>
      <c r="HT664" s="13"/>
      <c r="HU664" s="12"/>
      <c r="HV664" s="13"/>
      <c r="HW664" s="12"/>
      <c r="HX664" s="13"/>
      <c r="HY664" s="12"/>
      <c r="HZ664" s="13"/>
      <c r="IA664" s="12"/>
      <c r="IB664" s="13"/>
      <c r="IC664" s="12"/>
      <c r="ID664" s="13"/>
      <c r="IE664" s="12"/>
      <c r="IF664" s="13"/>
      <c r="IG664" s="12"/>
      <c r="IH664" s="13"/>
      <c r="II664" s="12"/>
      <c r="IJ664" s="13"/>
      <c r="IK664" s="12"/>
      <c r="IL664" s="13"/>
      <c r="IM664" s="12"/>
      <c r="IN664" s="13"/>
      <c r="IO664" s="12"/>
      <c r="IP664" s="13"/>
      <c r="IQ664" s="12"/>
      <c r="IR664" s="13"/>
      <c r="IS664" s="12"/>
      <c r="IT664" s="13"/>
      <c r="IU664" s="12"/>
      <c r="IV664" s="13"/>
    </row>
    <row r="665" spans="1:256" ht="12.75">
      <c r="A665" s="53"/>
      <c r="B665" s="1"/>
      <c r="C665" s="12"/>
      <c r="D665" s="74">
        <v>2013</v>
      </c>
      <c r="E665" s="74" t="s">
        <v>23</v>
      </c>
      <c r="F665" s="77">
        <v>58.27</v>
      </c>
      <c r="G665" s="53">
        <v>57.78</v>
      </c>
      <c r="H665" s="77">
        <v>45.88</v>
      </c>
      <c r="I665" s="53">
        <v>101.9</v>
      </c>
      <c r="J665" s="77">
        <v>100</v>
      </c>
      <c r="K665" s="53">
        <v>96.8</v>
      </c>
      <c r="L665" s="77">
        <v>99.1</v>
      </c>
      <c r="N665" s="77"/>
      <c r="O665" s="86">
        <v>1923.1</v>
      </c>
      <c r="P665" s="87">
        <v>1758.4</v>
      </c>
      <c r="Q665" s="53">
        <v>385</v>
      </c>
      <c r="R665" s="77">
        <v>365</v>
      </c>
      <c r="T665" s="77"/>
      <c r="V665" s="77"/>
      <c r="X665" s="79">
        <v>95.8</v>
      </c>
      <c r="Y665" s="80"/>
      <c r="Z665" s="79"/>
      <c r="AA665" s="80"/>
      <c r="AB665" s="79">
        <v>84.5</v>
      </c>
      <c r="AC665" s="53">
        <v>99</v>
      </c>
      <c r="AD665" s="77">
        <v>29.66</v>
      </c>
      <c r="AE665" s="53">
        <v>31.23</v>
      </c>
      <c r="AF665" s="77">
        <v>30.18</v>
      </c>
      <c r="AH665" s="77"/>
      <c r="AJ665" s="77"/>
      <c r="AL665" s="77">
        <v>235</v>
      </c>
      <c r="AM665" s="53">
        <v>228</v>
      </c>
      <c r="AN665" s="149">
        <v>65.45412418906395</v>
      </c>
      <c r="AO665" s="147">
        <v>61.109823911028734</v>
      </c>
      <c r="AP665" s="149">
        <v>61.39944392956441</v>
      </c>
      <c r="AQ665" s="147">
        <v>49.81464318813717</v>
      </c>
      <c r="AR665" s="149">
        <v>27.513901760889713</v>
      </c>
      <c r="AS665" s="147">
        <v>30.410101946246527</v>
      </c>
      <c r="AT665" s="149">
        <v>28.96200185356812</v>
      </c>
      <c r="AU665" s="54">
        <v>101.01</v>
      </c>
      <c r="AV665" s="78">
        <v>76.1</v>
      </c>
      <c r="AW665" s="54">
        <v>37.59</v>
      </c>
      <c r="AX665" s="78">
        <v>48.1</v>
      </c>
      <c r="AZ665" s="77"/>
      <c r="BB665" s="77"/>
      <c r="BC665" s="53">
        <v>72.86</v>
      </c>
      <c r="BD665" s="77">
        <v>60.05</v>
      </c>
      <c r="BE665" s="53">
        <v>40.14</v>
      </c>
      <c r="BF665" s="77"/>
      <c r="BH665" s="77"/>
      <c r="BJ665" s="77"/>
      <c r="BL665" s="77">
        <v>56.8</v>
      </c>
      <c r="BM665" s="53">
        <v>39.27</v>
      </c>
      <c r="BN665" s="79">
        <v>100.3</v>
      </c>
      <c r="BO665" s="53">
        <v>107.6</v>
      </c>
      <c r="BP665" s="77"/>
      <c r="BR665" s="77"/>
      <c r="BT665" s="77"/>
      <c r="BU665" s="53">
        <v>433</v>
      </c>
      <c r="BV665" s="77">
        <v>419</v>
      </c>
      <c r="BW665" s="53">
        <v>208</v>
      </c>
      <c r="BX665" s="77">
        <v>65.99</v>
      </c>
      <c r="BZ665" s="77"/>
      <c r="CA665" s="77"/>
      <c r="CB665" s="53">
        <v>278.3</v>
      </c>
      <c r="CC665" s="77">
        <v>303.36</v>
      </c>
      <c r="CD665" s="53">
        <v>265.49</v>
      </c>
      <c r="CE665" s="77"/>
      <c r="CF665" s="53">
        <v>415.92</v>
      </c>
      <c r="CH665" s="77"/>
      <c r="CJ665" s="77"/>
      <c r="CL665" s="77"/>
      <c r="CN665" s="77"/>
      <c r="CP665" s="77"/>
      <c r="CR665" s="77"/>
      <c r="CT665" s="77"/>
      <c r="CV665" s="77"/>
      <c r="CX665" s="77"/>
      <c r="CZ665" s="77"/>
      <c r="DB665" s="77"/>
      <c r="DD665" s="77"/>
      <c r="DF665" s="77"/>
      <c r="DH665" s="77"/>
      <c r="DJ665" s="77"/>
      <c r="DL665" s="77"/>
      <c r="DN665" s="77"/>
      <c r="DP665" s="77"/>
      <c r="DR665" s="77"/>
      <c r="DT665" s="77"/>
      <c r="DV665" s="77"/>
      <c r="DX665" s="77"/>
      <c r="DZ665" s="77"/>
      <c r="EB665" s="77"/>
      <c r="ED665" s="77"/>
      <c r="EF665" s="77"/>
      <c r="EH665" s="77"/>
      <c r="EJ665" s="77"/>
      <c r="EL665" s="77"/>
      <c r="EM665" s="12"/>
      <c r="EN665" s="13"/>
      <c r="EO665" s="12"/>
      <c r="EP665" s="13"/>
      <c r="EQ665" s="12"/>
      <c r="ER665" s="13"/>
      <c r="ES665" s="12"/>
      <c r="ET665" s="13"/>
      <c r="EU665" s="12"/>
      <c r="EV665" s="13"/>
      <c r="EW665" s="12"/>
      <c r="EX665" s="13"/>
      <c r="EY665" s="12"/>
      <c r="EZ665" s="13"/>
      <c r="FA665" s="12"/>
      <c r="FB665" s="13"/>
      <c r="FC665" s="12"/>
      <c r="FD665" s="13"/>
      <c r="FE665" s="12"/>
      <c r="FF665" s="13"/>
      <c r="FG665" s="12"/>
      <c r="FH665" s="13"/>
      <c r="FI665" s="12"/>
      <c r="FJ665" s="13"/>
      <c r="FK665" s="12"/>
      <c r="FL665" s="13"/>
      <c r="FM665" s="12"/>
      <c r="FN665" s="13"/>
      <c r="FO665" s="12"/>
      <c r="FP665" s="13"/>
      <c r="FQ665" s="12"/>
      <c r="FR665" s="13"/>
      <c r="FS665" s="12"/>
      <c r="FT665" s="13"/>
      <c r="FU665" s="12"/>
      <c r="FV665" s="13"/>
      <c r="FW665" s="12"/>
      <c r="FX665" s="13"/>
      <c r="FY665" s="12"/>
      <c r="FZ665" s="13"/>
      <c r="GA665" s="12"/>
      <c r="GB665" s="13"/>
      <c r="GC665" s="12"/>
      <c r="GD665" s="13"/>
      <c r="GE665" s="12"/>
      <c r="GF665" s="13"/>
      <c r="GG665" s="12"/>
      <c r="GH665" s="13"/>
      <c r="GI665" s="12"/>
      <c r="GJ665" s="13"/>
      <c r="GK665" s="12"/>
      <c r="GL665" s="13"/>
      <c r="GM665" s="12"/>
      <c r="GN665" s="13"/>
      <c r="GO665" s="12"/>
      <c r="GP665" s="13"/>
      <c r="GQ665" s="12"/>
      <c r="GR665" s="13"/>
      <c r="GS665" s="12"/>
      <c r="GT665" s="13"/>
      <c r="GU665" s="12"/>
      <c r="GV665" s="13"/>
      <c r="GW665" s="12"/>
      <c r="GX665" s="13"/>
      <c r="GY665" s="12"/>
      <c r="GZ665" s="13"/>
      <c r="HA665" s="12"/>
      <c r="HB665" s="13"/>
      <c r="HC665" s="12"/>
      <c r="HD665" s="13"/>
      <c r="HE665" s="12"/>
      <c r="HF665" s="13"/>
      <c r="HG665" s="12"/>
      <c r="HH665" s="13"/>
      <c r="HI665" s="12"/>
      <c r="HJ665" s="13"/>
      <c r="HK665" s="12"/>
      <c r="HL665" s="13"/>
      <c r="HM665" s="12"/>
      <c r="HN665" s="13"/>
      <c r="HO665" s="12"/>
      <c r="HP665" s="13"/>
      <c r="HQ665" s="12"/>
      <c r="HR665" s="13"/>
      <c r="HS665" s="12"/>
      <c r="HT665" s="13"/>
      <c r="HU665" s="12"/>
      <c r="HV665" s="13"/>
      <c r="HW665" s="12"/>
      <c r="HX665" s="13"/>
      <c r="HY665" s="12"/>
      <c r="HZ665" s="13"/>
      <c r="IA665" s="12"/>
      <c r="IB665" s="13"/>
      <c r="IC665" s="12"/>
      <c r="ID665" s="13"/>
      <c r="IE665" s="12"/>
      <c r="IF665" s="13"/>
      <c r="IG665" s="12"/>
      <c r="IH665" s="13"/>
      <c r="II665" s="12"/>
      <c r="IJ665" s="13"/>
      <c r="IK665" s="12"/>
      <c r="IL665" s="13"/>
      <c r="IM665" s="12"/>
      <c r="IN665" s="13"/>
      <c r="IO665" s="12"/>
      <c r="IP665" s="13"/>
      <c r="IQ665" s="12"/>
      <c r="IR665" s="13"/>
      <c r="IS665" s="12"/>
      <c r="IT665" s="13"/>
      <c r="IU665" s="12"/>
      <c r="IV665" s="13"/>
    </row>
    <row r="666" spans="1:256" ht="12.75">
      <c r="A666" s="53"/>
      <c r="B666" s="1"/>
      <c r="C666" s="12"/>
      <c r="D666" s="74">
        <v>2014</v>
      </c>
      <c r="E666" s="74" t="s">
        <v>12</v>
      </c>
      <c r="F666" s="77">
        <v>57.09</v>
      </c>
      <c r="G666" s="53">
        <v>57.49</v>
      </c>
      <c r="H666" s="77">
        <v>46.48</v>
      </c>
      <c r="I666" s="53">
        <v>103.3</v>
      </c>
      <c r="J666" s="77">
        <v>103.2</v>
      </c>
      <c r="K666" s="53">
        <v>98.7</v>
      </c>
      <c r="L666" s="77">
        <v>98.4</v>
      </c>
      <c r="N666" s="77"/>
      <c r="O666" s="86">
        <v>1850</v>
      </c>
      <c r="P666" s="87">
        <v>1860</v>
      </c>
      <c r="Q666" s="53">
        <v>398</v>
      </c>
      <c r="R666" s="77">
        <v>364</v>
      </c>
      <c r="T666" s="77"/>
      <c r="V666" s="77"/>
      <c r="X666" s="79">
        <v>96.3</v>
      </c>
      <c r="Y666" s="80"/>
      <c r="Z666" s="79"/>
      <c r="AA666" s="80"/>
      <c r="AB666" s="79">
        <v>84.8</v>
      </c>
      <c r="AC666" s="53">
        <v>98.7</v>
      </c>
      <c r="AD666" s="77">
        <v>29.34</v>
      </c>
      <c r="AE666" s="53">
        <v>30.41</v>
      </c>
      <c r="AF666" s="77">
        <v>30.05</v>
      </c>
      <c r="AH666" s="77"/>
      <c r="AJ666" s="77"/>
      <c r="AL666" s="77">
        <v>235</v>
      </c>
      <c r="AM666" s="53">
        <v>227</v>
      </c>
      <c r="AN666" s="149">
        <v>72.11538461538461</v>
      </c>
      <c r="AO666" s="147">
        <v>66.61260426320668</v>
      </c>
      <c r="AP666" s="149">
        <v>65.16450417052828</v>
      </c>
      <c r="AQ666" s="147">
        <v>51.26274328081557</v>
      </c>
      <c r="AR666" s="149">
        <v>29.830861909175162</v>
      </c>
      <c r="AS666" s="147">
        <v>33.01668211306766</v>
      </c>
      <c r="AT666" s="149">
        <v>31.858202038924933</v>
      </c>
      <c r="AU666" s="54">
        <v>101.11</v>
      </c>
      <c r="AV666" s="78">
        <v>76.53</v>
      </c>
      <c r="AW666" s="54">
        <v>37.55</v>
      </c>
      <c r="AX666" s="78">
        <v>47.96</v>
      </c>
      <c r="AZ666" s="77"/>
      <c r="BB666" s="77"/>
      <c r="BC666" s="53">
        <v>67.66</v>
      </c>
      <c r="BD666" s="77">
        <v>61.4</v>
      </c>
      <c r="BE666" s="53">
        <v>47.75</v>
      </c>
      <c r="BF666" s="77"/>
      <c r="BH666" s="77"/>
      <c r="BJ666" s="77"/>
      <c r="BL666" s="77">
        <v>57.15</v>
      </c>
      <c r="BM666" s="53">
        <v>35.32</v>
      </c>
      <c r="BN666" s="79">
        <v>100.1</v>
      </c>
      <c r="BO666" s="53">
        <v>105.1</v>
      </c>
      <c r="BP666" s="77"/>
      <c r="BR666" s="77"/>
      <c r="BT666" s="77"/>
      <c r="BU666" s="53">
        <v>450</v>
      </c>
      <c r="BV666" s="77">
        <v>433</v>
      </c>
      <c r="BW666" s="53">
        <v>208</v>
      </c>
      <c r="BX666" s="77">
        <v>67.26</v>
      </c>
      <c r="BZ666" s="77"/>
      <c r="CA666" s="77"/>
      <c r="CB666" s="53">
        <v>289.52</v>
      </c>
      <c r="CC666" s="77">
        <v>311.55</v>
      </c>
      <c r="CD666" s="53">
        <v>265.88</v>
      </c>
      <c r="CE666" s="77"/>
      <c r="CF666" s="53">
        <v>419.28</v>
      </c>
      <c r="CH666" s="77"/>
      <c r="CJ666" s="77"/>
      <c r="CL666" s="77"/>
      <c r="CN666" s="77"/>
      <c r="CP666" s="77"/>
      <c r="CR666" s="77"/>
      <c r="CT666" s="77"/>
      <c r="CV666" s="77"/>
      <c r="CX666" s="77"/>
      <c r="CZ666" s="77"/>
      <c r="DB666" s="77"/>
      <c r="DD666" s="77"/>
      <c r="DF666" s="77"/>
      <c r="DH666" s="77"/>
      <c r="DJ666" s="77"/>
      <c r="DL666" s="77"/>
      <c r="DN666" s="77"/>
      <c r="DP666" s="77"/>
      <c r="DR666" s="77"/>
      <c r="DT666" s="77"/>
      <c r="DV666" s="77"/>
      <c r="DX666" s="77"/>
      <c r="DZ666" s="77"/>
      <c r="EB666" s="77"/>
      <c r="ED666" s="77"/>
      <c r="EF666" s="77"/>
      <c r="EH666" s="77"/>
      <c r="EJ666" s="77"/>
      <c r="EL666" s="77"/>
      <c r="EM666" s="12"/>
      <c r="EN666" s="13"/>
      <c r="EO666" s="12"/>
      <c r="EP666" s="13"/>
      <c r="EQ666" s="12"/>
      <c r="ER666" s="13"/>
      <c r="ES666" s="12"/>
      <c r="ET666" s="13"/>
      <c r="EU666" s="12"/>
      <c r="EV666" s="13"/>
      <c r="EW666" s="12"/>
      <c r="EX666" s="13"/>
      <c r="EY666" s="12"/>
      <c r="EZ666" s="13"/>
      <c r="FA666" s="12"/>
      <c r="FB666" s="13"/>
      <c r="FC666" s="12"/>
      <c r="FD666" s="13"/>
      <c r="FE666" s="12"/>
      <c r="FF666" s="13"/>
      <c r="FG666" s="12"/>
      <c r="FH666" s="13"/>
      <c r="FI666" s="12"/>
      <c r="FJ666" s="13"/>
      <c r="FK666" s="12"/>
      <c r="FL666" s="13"/>
      <c r="FM666" s="12"/>
      <c r="FN666" s="13"/>
      <c r="FO666" s="12"/>
      <c r="FP666" s="13"/>
      <c r="FQ666" s="12"/>
      <c r="FR666" s="13"/>
      <c r="FS666" s="12"/>
      <c r="FT666" s="13"/>
      <c r="FU666" s="12"/>
      <c r="FV666" s="13"/>
      <c r="FW666" s="12"/>
      <c r="FX666" s="13"/>
      <c r="FY666" s="12"/>
      <c r="FZ666" s="13"/>
      <c r="GA666" s="12"/>
      <c r="GB666" s="13"/>
      <c r="GC666" s="12"/>
      <c r="GD666" s="13"/>
      <c r="GE666" s="12"/>
      <c r="GF666" s="13"/>
      <c r="GG666" s="12"/>
      <c r="GH666" s="13"/>
      <c r="GI666" s="12"/>
      <c r="GJ666" s="13"/>
      <c r="GK666" s="12"/>
      <c r="GL666" s="13"/>
      <c r="GM666" s="12"/>
      <c r="GN666" s="13"/>
      <c r="GO666" s="12"/>
      <c r="GP666" s="13"/>
      <c r="GQ666" s="12"/>
      <c r="GR666" s="13"/>
      <c r="GS666" s="12"/>
      <c r="GT666" s="13"/>
      <c r="GU666" s="12"/>
      <c r="GV666" s="13"/>
      <c r="GW666" s="12"/>
      <c r="GX666" s="13"/>
      <c r="GY666" s="12"/>
      <c r="GZ666" s="13"/>
      <c r="HA666" s="12"/>
      <c r="HB666" s="13"/>
      <c r="HC666" s="12"/>
      <c r="HD666" s="13"/>
      <c r="HE666" s="12"/>
      <c r="HF666" s="13"/>
      <c r="HG666" s="12"/>
      <c r="HH666" s="13"/>
      <c r="HI666" s="12"/>
      <c r="HJ666" s="13"/>
      <c r="HK666" s="12"/>
      <c r="HL666" s="13"/>
      <c r="HM666" s="12"/>
      <c r="HN666" s="13"/>
      <c r="HO666" s="12"/>
      <c r="HP666" s="13"/>
      <c r="HQ666" s="12"/>
      <c r="HR666" s="13"/>
      <c r="HS666" s="12"/>
      <c r="HT666" s="13"/>
      <c r="HU666" s="12"/>
      <c r="HV666" s="13"/>
      <c r="HW666" s="12"/>
      <c r="HX666" s="13"/>
      <c r="HY666" s="12"/>
      <c r="HZ666" s="13"/>
      <c r="IA666" s="12"/>
      <c r="IB666" s="13"/>
      <c r="IC666" s="12"/>
      <c r="ID666" s="13"/>
      <c r="IE666" s="12"/>
      <c r="IF666" s="13"/>
      <c r="IG666" s="12"/>
      <c r="IH666" s="13"/>
      <c r="II666" s="12"/>
      <c r="IJ666" s="13"/>
      <c r="IK666" s="12"/>
      <c r="IL666" s="13"/>
      <c r="IM666" s="12"/>
      <c r="IN666" s="13"/>
      <c r="IO666" s="12"/>
      <c r="IP666" s="13"/>
      <c r="IQ666" s="12"/>
      <c r="IR666" s="13"/>
      <c r="IS666" s="12"/>
      <c r="IT666" s="13"/>
      <c r="IU666" s="12"/>
      <c r="IV666" s="13"/>
    </row>
    <row r="667" spans="1:256" ht="12.75">
      <c r="A667" s="53"/>
      <c r="B667" s="1"/>
      <c r="C667" s="12"/>
      <c r="D667" s="74">
        <v>2014</v>
      </c>
      <c r="E667" s="74" t="s">
        <v>13</v>
      </c>
      <c r="F667" s="77">
        <v>57.69</v>
      </c>
      <c r="G667" s="53">
        <v>57.22</v>
      </c>
      <c r="H667" s="77">
        <v>46.69</v>
      </c>
      <c r="I667" s="53">
        <v>104.2</v>
      </c>
      <c r="J667" s="77">
        <v>101.7</v>
      </c>
      <c r="K667" s="53">
        <v>100.5</v>
      </c>
      <c r="L667" s="77">
        <v>101.3</v>
      </c>
      <c r="N667" s="77"/>
      <c r="O667" s="86">
        <v>1867</v>
      </c>
      <c r="P667" s="87">
        <v>1788</v>
      </c>
      <c r="Q667" s="53">
        <v>391</v>
      </c>
      <c r="R667" s="77">
        <v>361</v>
      </c>
      <c r="T667" s="77"/>
      <c r="V667" s="77"/>
      <c r="X667" s="79">
        <v>96.3</v>
      </c>
      <c r="Y667" s="80"/>
      <c r="Z667" s="79"/>
      <c r="AA667" s="80"/>
      <c r="AB667" s="79">
        <v>84.2</v>
      </c>
      <c r="AC667" s="53">
        <v>101.2</v>
      </c>
      <c r="AD667" s="77">
        <v>29.03</v>
      </c>
      <c r="AE667" s="53">
        <v>30.63</v>
      </c>
      <c r="AF667" s="77">
        <v>30.01</v>
      </c>
      <c r="AH667" s="77"/>
      <c r="AJ667" s="77"/>
      <c r="AL667" s="77">
        <v>235</v>
      </c>
      <c r="AM667" s="53">
        <v>215</v>
      </c>
      <c r="AN667" s="149">
        <v>71.82576459684894</v>
      </c>
      <c r="AO667" s="147">
        <v>66.32298424467099</v>
      </c>
      <c r="AP667" s="149">
        <v>64.00602409638554</v>
      </c>
      <c r="AQ667" s="147">
        <v>52.131603336422614</v>
      </c>
      <c r="AR667" s="149">
        <v>30.120481927710845</v>
      </c>
      <c r="AS667" s="147">
        <v>33.01668211306766</v>
      </c>
      <c r="AT667" s="149">
        <v>32.437442075996294</v>
      </c>
      <c r="AU667" s="54">
        <v>101.24</v>
      </c>
      <c r="AV667" s="78">
        <v>76.53</v>
      </c>
      <c r="AW667" s="54">
        <v>37.49</v>
      </c>
      <c r="AX667" s="78">
        <v>47.96</v>
      </c>
      <c r="AZ667" s="77"/>
      <c r="BB667" s="77"/>
      <c r="BC667" s="53">
        <v>71.48</v>
      </c>
      <c r="BD667" s="77">
        <v>57.35</v>
      </c>
      <c r="BE667" s="53">
        <v>45.78</v>
      </c>
      <c r="BF667" s="77"/>
      <c r="BH667" s="77"/>
      <c r="BJ667" s="77"/>
      <c r="BL667" s="77">
        <v>54.61</v>
      </c>
      <c r="BM667" s="53">
        <v>35.87</v>
      </c>
      <c r="BN667" s="79">
        <v>100.8</v>
      </c>
      <c r="BO667" s="53">
        <v>105.1</v>
      </c>
      <c r="BP667" s="77"/>
      <c r="BR667" s="77"/>
      <c r="BT667" s="77"/>
      <c r="BU667" s="53">
        <v>459</v>
      </c>
      <c r="BV667" s="77">
        <v>450</v>
      </c>
      <c r="BW667" s="53">
        <v>216</v>
      </c>
      <c r="BX667" s="77">
        <v>67.04</v>
      </c>
      <c r="BZ667" s="77"/>
      <c r="CA667" s="77"/>
      <c r="CB667" s="53">
        <v>289.52</v>
      </c>
      <c r="CC667" s="77">
        <v>311.55</v>
      </c>
      <c r="CD667" s="53">
        <v>264.3</v>
      </c>
      <c r="CE667" s="77"/>
      <c r="CF667" s="53">
        <v>418.19</v>
      </c>
      <c r="CH667" s="77"/>
      <c r="CJ667" s="77"/>
      <c r="CL667" s="77"/>
      <c r="CN667" s="77"/>
      <c r="CP667" s="77"/>
      <c r="CR667" s="77"/>
      <c r="CT667" s="77"/>
      <c r="CV667" s="77"/>
      <c r="CX667" s="77"/>
      <c r="CZ667" s="77"/>
      <c r="DB667" s="77"/>
      <c r="DD667" s="77"/>
      <c r="DF667" s="77"/>
      <c r="DH667" s="77"/>
      <c r="DJ667" s="77"/>
      <c r="DL667" s="77"/>
      <c r="DN667" s="77"/>
      <c r="DP667" s="77"/>
      <c r="DR667" s="77"/>
      <c r="DT667" s="77"/>
      <c r="DV667" s="77"/>
      <c r="DX667" s="77"/>
      <c r="DZ667" s="77"/>
      <c r="EB667" s="77"/>
      <c r="ED667" s="77"/>
      <c r="EF667" s="77"/>
      <c r="EH667" s="77"/>
      <c r="EJ667" s="77"/>
      <c r="EL667" s="77"/>
      <c r="EM667" s="12"/>
      <c r="EN667" s="13"/>
      <c r="EO667" s="12"/>
      <c r="EP667" s="13"/>
      <c r="EQ667" s="12"/>
      <c r="ER667" s="13"/>
      <c r="ES667" s="12"/>
      <c r="ET667" s="13"/>
      <c r="EU667" s="12"/>
      <c r="EV667" s="13"/>
      <c r="EW667" s="12"/>
      <c r="EX667" s="13"/>
      <c r="EY667" s="12"/>
      <c r="EZ667" s="13"/>
      <c r="FA667" s="12"/>
      <c r="FB667" s="13"/>
      <c r="FC667" s="12"/>
      <c r="FD667" s="13"/>
      <c r="FE667" s="12"/>
      <c r="FF667" s="13"/>
      <c r="FG667" s="12"/>
      <c r="FH667" s="13"/>
      <c r="FI667" s="12"/>
      <c r="FJ667" s="13"/>
      <c r="FK667" s="12"/>
      <c r="FL667" s="13"/>
      <c r="FM667" s="12"/>
      <c r="FN667" s="13"/>
      <c r="FO667" s="12"/>
      <c r="FP667" s="13"/>
      <c r="FQ667" s="12"/>
      <c r="FR667" s="13"/>
      <c r="FS667" s="12"/>
      <c r="FT667" s="13"/>
      <c r="FU667" s="12"/>
      <c r="FV667" s="13"/>
      <c r="FW667" s="12"/>
      <c r="FX667" s="13"/>
      <c r="FY667" s="12"/>
      <c r="FZ667" s="13"/>
      <c r="GA667" s="12"/>
      <c r="GB667" s="13"/>
      <c r="GC667" s="12"/>
      <c r="GD667" s="13"/>
      <c r="GE667" s="12"/>
      <c r="GF667" s="13"/>
      <c r="GG667" s="12"/>
      <c r="GH667" s="13"/>
      <c r="GI667" s="12"/>
      <c r="GJ667" s="13"/>
      <c r="GK667" s="12"/>
      <c r="GL667" s="13"/>
      <c r="GM667" s="12"/>
      <c r="GN667" s="13"/>
      <c r="GO667" s="12"/>
      <c r="GP667" s="13"/>
      <c r="GQ667" s="12"/>
      <c r="GR667" s="13"/>
      <c r="GS667" s="12"/>
      <c r="GT667" s="13"/>
      <c r="GU667" s="12"/>
      <c r="GV667" s="13"/>
      <c r="GW667" s="12"/>
      <c r="GX667" s="13"/>
      <c r="GY667" s="12"/>
      <c r="GZ667" s="13"/>
      <c r="HA667" s="12"/>
      <c r="HB667" s="13"/>
      <c r="HC667" s="12"/>
      <c r="HD667" s="13"/>
      <c r="HE667" s="12"/>
      <c r="HF667" s="13"/>
      <c r="HG667" s="12"/>
      <c r="HH667" s="13"/>
      <c r="HI667" s="12"/>
      <c r="HJ667" s="13"/>
      <c r="HK667" s="12"/>
      <c r="HL667" s="13"/>
      <c r="HM667" s="12"/>
      <c r="HN667" s="13"/>
      <c r="HO667" s="12"/>
      <c r="HP667" s="13"/>
      <c r="HQ667" s="12"/>
      <c r="HR667" s="13"/>
      <c r="HS667" s="12"/>
      <c r="HT667" s="13"/>
      <c r="HU667" s="12"/>
      <c r="HV667" s="13"/>
      <c r="HW667" s="12"/>
      <c r="HX667" s="13"/>
      <c r="HY667" s="12"/>
      <c r="HZ667" s="13"/>
      <c r="IA667" s="12"/>
      <c r="IB667" s="13"/>
      <c r="IC667" s="12"/>
      <c r="ID667" s="13"/>
      <c r="IE667" s="12"/>
      <c r="IF667" s="13"/>
      <c r="IG667" s="12"/>
      <c r="IH667" s="13"/>
      <c r="II667" s="12"/>
      <c r="IJ667" s="13"/>
      <c r="IK667" s="12"/>
      <c r="IL667" s="13"/>
      <c r="IM667" s="12"/>
      <c r="IN667" s="13"/>
      <c r="IO667" s="12"/>
      <c r="IP667" s="13"/>
      <c r="IQ667" s="12"/>
      <c r="IR667" s="13"/>
      <c r="IS667" s="12"/>
      <c r="IT667" s="13"/>
      <c r="IU667" s="12"/>
      <c r="IV667" s="13"/>
    </row>
    <row r="668" spans="1:256" ht="12.75">
      <c r="A668" s="53"/>
      <c r="B668" s="1"/>
      <c r="C668" s="12"/>
      <c r="D668" s="74">
        <v>2014</v>
      </c>
      <c r="E668" s="74" t="s">
        <v>14</v>
      </c>
      <c r="F668" s="77">
        <v>57.59</v>
      </c>
      <c r="G668" s="53">
        <v>56.92</v>
      </c>
      <c r="H668" s="77">
        <v>46.36</v>
      </c>
      <c r="I668" s="53">
        <v>104.7</v>
      </c>
      <c r="J668" s="77">
        <v>100.2</v>
      </c>
      <c r="K668" s="53">
        <v>97.8</v>
      </c>
      <c r="L668" s="77">
        <v>98.8</v>
      </c>
      <c r="N668" s="77"/>
      <c r="O668" s="86">
        <v>1922</v>
      </c>
      <c r="P668" s="87">
        <v>1832</v>
      </c>
      <c r="Q668" s="53">
        <v>384</v>
      </c>
      <c r="R668" s="77">
        <v>365</v>
      </c>
      <c r="T668" s="77"/>
      <c r="V668" s="77"/>
      <c r="X668" s="79">
        <v>96.3</v>
      </c>
      <c r="Y668" s="80"/>
      <c r="Z668" s="79"/>
      <c r="AA668" s="80"/>
      <c r="AB668" s="79">
        <v>83.5</v>
      </c>
      <c r="AC668" s="53">
        <v>101.1</v>
      </c>
      <c r="AD668" s="77">
        <v>29.13</v>
      </c>
      <c r="AE668" s="53">
        <v>30.11</v>
      </c>
      <c r="AF668" s="77">
        <v>30.02</v>
      </c>
      <c r="AH668" s="77"/>
      <c r="AJ668" s="77"/>
      <c r="AL668" s="77">
        <v>235</v>
      </c>
      <c r="AM668" s="53">
        <v>215</v>
      </c>
      <c r="AN668" s="149">
        <v>72.98424467099166</v>
      </c>
      <c r="AO668" s="147">
        <v>67.19184430027804</v>
      </c>
      <c r="AP668" s="149">
        <v>64.5852641334569</v>
      </c>
      <c r="AQ668" s="147">
        <v>51.552363299351256</v>
      </c>
      <c r="AR668" s="149">
        <v>30.410101946246527</v>
      </c>
      <c r="AS668" s="147">
        <v>33.01668211306766</v>
      </c>
      <c r="AT668" s="149">
        <v>33.01668211306766</v>
      </c>
      <c r="AU668" s="54">
        <v>100.83</v>
      </c>
      <c r="AV668" s="78">
        <v>76.53</v>
      </c>
      <c r="AW668" s="54">
        <v>37.4</v>
      </c>
      <c r="AX668" s="78">
        <v>47.74</v>
      </c>
      <c r="AZ668" s="77"/>
      <c r="BB668" s="77"/>
      <c r="BC668" s="53">
        <v>68.62</v>
      </c>
      <c r="BD668" s="77">
        <v>57.57</v>
      </c>
      <c r="BE668" s="53">
        <v>39.24</v>
      </c>
      <c r="BF668" s="77"/>
      <c r="BH668" s="77"/>
      <c r="BJ668" s="77"/>
      <c r="BL668" s="77">
        <v>57.87</v>
      </c>
      <c r="BM668" s="53">
        <v>35.54</v>
      </c>
      <c r="BN668" s="79">
        <v>101.5</v>
      </c>
      <c r="BO668" s="53">
        <v>105.7</v>
      </c>
      <c r="BP668" s="77"/>
      <c r="BR668" s="77"/>
      <c r="BT668" s="77"/>
      <c r="BU668" s="53">
        <v>457</v>
      </c>
      <c r="BV668" s="77">
        <v>448</v>
      </c>
      <c r="BW668" s="53">
        <v>210</v>
      </c>
      <c r="BX668" s="77">
        <v>67.42</v>
      </c>
      <c r="BZ668" s="77"/>
      <c r="CA668" s="77"/>
      <c r="CB668" s="53">
        <v>289.52</v>
      </c>
      <c r="CC668" s="77">
        <v>311.55</v>
      </c>
      <c r="CD668" s="147">
        <v>260.0947</v>
      </c>
      <c r="CE668" s="77"/>
      <c r="CF668" s="53">
        <v>416.55</v>
      </c>
      <c r="CH668" s="77"/>
      <c r="CJ668" s="77"/>
      <c r="CL668" s="77"/>
      <c r="CN668" s="77"/>
      <c r="CP668" s="77"/>
      <c r="CR668" s="77"/>
      <c r="CT668" s="77"/>
      <c r="CV668" s="77"/>
      <c r="CX668" s="77"/>
      <c r="CZ668" s="77"/>
      <c r="DB668" s="77"/>
      <c r="DD668" s="77"/>
      <c r="DF668" s="77"/>
      <c r="DH668" s="77"/>
      <c r="DJ668" s="77"/>
      <c r="DL668" s="77"/>
      <c r="DN668" s="77"/>
      <c r="DP668" s="77"/>
      <c r="DR668" s="77"/>
      <c r="DT668" s="77"/>
      <c r="DV668" s="77"/>
      <c r="DX668" s="77"/>
      <c r="DZ668" s="77"/>
      <c r="EB668" s="77"/>
      <c r="ED668" s="77"/>
      <c r="EF668" s="77"/>
      <c r="EH668" s="77"/>
      <c r="EJ668" s="77"/>
      <c r="EL668" s="77"/>
      <c r="EM668" s="12"/>
      <c r="EN668" s="13"/>
      <c r="EO668" s="12"/>
      <c r="EP668" s="13"/>
      <c r="EQ668" s="12"/>
      <c r="ER668" s="13"/>
      <c r="ES668" s="12"/>
      <c r="ET668" s="13"/>
      <c r="EU668" s="12"/>
      <c r="EV668" s="13"/>
      <c r="EW668" s="12"/>
      <c r="EX668" s="13"/>
      <c r="EY668" s="12"/>
      <c r="EZ668" s="13"/>
      <c r="FA668" s="12"/>
      <c r="FB668" s="13"/>
      <c r="FC668" s="12"/>
      <c r="FD668" s="13"/>
      <c r="FE668" s="12"/>
      <c r="FF668" s="13"/>
      <c r="FG668" s="12"/>
      <c r="FH668" s="13"/>
      <c r="FI668" s="12"/>
      <c r="FJ668" s="13"/>
      <c r="FK668" s="12"/>
      <c r="FL668" s="13"/>
      <c r="FM668" s="12"/>
      <c r="FN668" s="13"/>
      <c r="FO668" s="12"/>
      <c r="FP668" s="13"/>
      <c r="FQ668" s="12"/>
      <c r="FR668" s="13"/>
      <c r="FS668" s="12"/>
      <c r="FT668" s="13"/>
      <c r="FU668" s="12"/>
      <c r="FV668" s="13"/>
      <c r="FW668" s="12"/>
      <c r="FX668" s="13"/>
      <c r="FY668" s="12"/>
      <c r="FZ668" s="13"/>
      <c r="GA668" s="12"/>
      <c r="GB668" s="13"/>
      <c r="GC668" s="12"/>
      <c r="GD668" s="13"/>
      <c r="GE668" s="12"/>
      <c r="GF668" s="13"/>
      <c r="GG668" s="12"/>
      <c r="GH668" s="13"/>
      <c r="GI668" s="12"/>
      <c r="GJ668" s="13"/>
      <c r="GK668" s="12"/>
      <c r="GL668" s="13"/>
      <c r="GM668" s="12"/>
      <c r="GN668" s="13"/>
      <c r="GO668" s="12"/>
      <c r="GP668" s="13"/>
      <c r="GQ668" s="12"/>
      <c r="GR668" s="13"/>
      <c r="GS668" s="12"/>
      <c r="GT668" s="13"/>
      <c r="GU668" s="12"/>
      <c r="GV668" s="13"/>
      <c r="GW668" s="12"/>
      <c r="GX668" s="13"/>
      <c r="GY668" s="12"/>
      <c r="GZ668" s="13"/>
      <c r="HA668" s="12"/>
      <c r="HB668" s="13"/>
      <c r="HC668" s="12"/>
      <c r="HD668" s="13"/>
      <c r="HE668" s="12"/>
      <c r="HF668" s="13"/>
      <c r="HG668" s="12"/>
      <c r="HH668" s="13"/>
      <c r="HI668" s="12"/>
      <c r="HJ668" s="13"/>
      <c r="HK668" s="12"/>
      <c r="HL668" s="13"/>
      <c r="HM668" s="12"/>
      <c r="HN668" s="13"/>
      <c r="HO668" s="12"/>
      <c r="HP668" s="13"/>
      <c r="HQ668" s="12"/>
      <c r="HR668" s="13"/>
      <c r="HS668" s="12"/>
      <c r="HT668" s="13"/>
      <c r="HU668" s="12"/>
      <c r="HV668" s="13"/>
      <c r="HW668" s="12"/>
      <c r="HX668" s="13"/>
      <c r="HY668" s="12"/>
      <c r="HZ668" s="13"/>
      <c r="IA668" s="12"/>
      <c r="IB668" s="13"/>
      <c r="IC668" s="12"/>
      <c r="ID668" s="13"/>
      <c r="IE668" s="12"/>
      <c r="IF668" s="13"/>
      <c r="IG668" s="12"/>
      <c r="IH668" s="13"/>
      <c r="II668" s="12"/>
      <c r="IJ668" s="13"/>
      <c r="IK668" s="12"/>
      <c r="IL668" s="13"/>
      <c r="IM668" s="12"/>
      <c r="IN668" s="13"/>
      <c r="IO668" s="12"/>
      <c r="IP668" s="13"/>
      <c r="IQ668" s="12"/>
      <c r="IR668" s="13"/>
      <c r="IS668" s="12"/>
      <c r="IT668" s="13"/>
      <c r="IU668" s="12"/>
      <c r="IV668" s="13"/>
    </row>
    <row r="669" spans="1:256" ht="12.75">
      <c r="A669" s="53"/>
      <c r="B669" s="1"/>
      <c r="C669" s="12"/>
      <c r="D669" s="74">
        <v>2014</v>
      </c>
      <c r="E669" s="74" t="s">
        <v>15</v>
      </c>
      <c r="F669" s="77">
        <v>57.46</v>
      </c>
      <c r="G669" s="53">
        <v>56.51</v>
      </c>
      <c r="H669" s="77">
        <v>46.33</v>
      </c>
      <c r="I669" s="53">
        <v>104.2</v>
      </c>
      <c r="J669" s="77">
        <v>99.8</v>
      </c>
      <c r="K669" s="53">
        <v>99.1</v>
      </c>
      <c r="L669" s="77">
        <v>97.9</v>
      </c>
      <c r="N669" s="77"/>
      <c r="O669" s="86">
        <v>1852</v>
      </c>
      <c r="P669" s="87">
        <v>1802</v>
      </c>
      <c r="Q669" s="53">
        <v>365</v>
      </c>
      <c r="R669" s="77">
        <v>358</v>
      </c>
      <c r="S669" s="12"/>
      <c r="T669" s="13"/>
      <c r="U669" s="12"/>
      <c r="V669" s="13"/>
      <c r="W669" s="12"/>
      <c r="X669" s="79">
        <v>96.6</v>
      </c>
      <c r="Y669" s="80"/>
      <c r="Z669" s="79"/>
      <c r="AA669" s="80"/>
      <c r="AB669" s="79">
        <v>83.1</v>
      </c>
      <c r="AC669" s="53">
        <v>101.3</v>
      </c>
      <c r="AD669" s="77">
        <v>29.12</v>
      </c>
      <c r="AE669" s="53">
        <v>29.92</v>
      </c>
      <c r="AF669" s="77">
        <v>30.44</v>
      </c>
      <c r="AH669" s="77"/>
      <c r="AJ669" s="77"/>
      <c r="AL669" s="77">
        <v>235</v>
      </c>
      <c r="AM669" s="53">
        <v>210</v>
      </c>
      <c r="AN669" s="149">
        <v>72.69462465245599</v>
      </c>
      <c r="AO669" s="147">
        <v>66.90222428174236</v>
      </c>
      <c r="AP669" s="149">
        <v>64.29564411492123</v>
      </c>
      <c r="AQ669" s="147">
        <v>50.10426320667285</v>
      </c>
      <c r="AR669" s="149">
        <v>30.120481927710845</v>
      </c>
      <c r="AS669" s="147">
        <v>33.01668211306766</v>
      </c>
      <c r="AT669" s="149">
        <v>33.01668211306766</v>
      </c>
      <c r="AU669" s="54">
        <v>98.87</v>
      </c>
      <c r="AV669" s="78">
        <v>76.86</v>
      </c>
      <c r="AW669" s="54">
        <v>36.84</v>
      </c>
      <c r="AX669" s="78">
        <v>46.85</v>
      </c>
      <c r="AZ669" s="77"/>
      <c r="BB669" s="77"/>
      <c r="BC669" s="53">
        <v>63.68</v>
      </c>
      <c r="BD669" s="77">
        <v>59.33</v>
      </c>
      <c r="BE669" s="53">
        <v>31.09</v>
      </c>
      <c r="BF669" s="77"/>
      <c r="BH669" s="77"/>
      <c r="BJ669" s="77"/>
      <c r="BL669" s="77">
        <v>66.15</v>
      </c>
      <c r="BM669" s="53">
        <v>32.29</v>
      </c>
      <c r="BN669" s="79">
        <v>101.6</v>
      </c>
      <c r="BO669" s="53">
        <v>104.3</v>
      </c>
      <c r="BP669" s="77"/>
      <c r="BR669" s="77"/>
      <c r="BT669" s="77"/>
      <c r="BU669" s="53">
        <v>464</v>
      </c>
      <c r="BV669" s="77">
        <v>443</v>
      </c>
      <c r="BW669" s="53">
        <v>210</v>
      </c>
      <c r="BX669" s="77">
        <v>67.39</v>
      </c>
      <c r="BZ669" s="77"/>
      <c r="CA669" s="77"/>
      <c r="CB669" s="53">
        <v>277.38</v>
      </c>
      <c r="CC669" s="77">
        <v>296.7</v>
      </c>
      <c r="CD669" s="53">
        <v>242.841</v>
      </c>
      <c r="CE669" s="77"/>
      <c r="CF669" s="53">
        <v>407.27</v>
      </c>
      <c r="CH669" s="13"/>
      <c r="CI669" s="12"/>
      <c r="CJ669" s="13"/>
      <c r="CK669" s="12"/>
      <c r="CL669" s="13"/>
      <c r="CM669" s="12"/>
      <c r="CN669" s="13"/>
      <c r="CO669" s="12"/>
      <c r="CP669" s="13"/>
      <c r="CQ669" s="12"/>
      <c r="CR669" s="13"/>
      <c r="CS669" s="12"/>
      <c r="CT669" s="13"/>
      <c r="CU669" s="12"/>
      <c r="CV669" s="13"/>
      <c r="CW669" s="12"/>
      <c r="CX669" s="13"/>
      <c r="CY669" s="12"/>
      <c r="CZ669" s="13"/>
      <c r="DA669" s="12"/>
      <c r="DB669" s="13"/>
      <c r="DC669" s="12"/>
      <c r="DD669" s="13"/>
      <c r="DE669" s="12"/>
      <c r="DF669" s="13"/>
      <c r="DG669" s="12"/>
      <c r="DH669" s="13"/>
      <c r="DI669" s="12"/>
      <c r="DJ669" s="13"/>
      <c r="DK669" s="12"/>
      <c r="DL669" s="13"/>
      <c r="DM669" s="12"/>
      <c r="DN669" s="13"/>
      <c r="DO669" s="12"/>
      <c r="DP669" s="13"/>
      <c r="DQ669" s="12"/>
      <c r="DR669" s="13"/>
      <c r="DS669" s="12"/>
      <c r="DT669" s="13"/>
      <c r="DU669" s="12"/>
      <c r="DV669" s="13"/>
      <c r="DW669" s="12"/>
      <c r="DX669" s="13"/>
      <c r="DY669" s="12"/>
      <c r="DZ669" s="13"/>
      <c r="EA669" s="12"/>
      <c r="EB669" s="13"/>
      <c r="EC669" s="12"/>
      <c r="ED669" s="13"/>
      <c r="EE669" s="12"/>
      <c r="EF669" s="13"/>
      <c r="EG669" s="12"/>
      <c r="EH669" s="13"/>
      <c r="EI669" s="12"/>
      <c r="EJ669" s="13"/>
      <c r="EK669" s="12"/>
      <c r="EL669" s="13"/>
      <c r="EM669" s="12"/>
      <c r="EN669" s="13"/>
      <c r="EO669" s="12"/>
      <c r="EP669" s="13"/>
      <c r="EQ669" s="12"/>
      <c r="ER669" s="13"/>
      <c r="ES669" s="12"/>
      <c r="ET669" s="13"/>
      <c r="EU669" s="12"/>
      <c r="EV669" s="13"/>
      <c r="EW669" s="12"/>
      <c r="EX669" s="13"/>
      <c r="EY669" s="12"/>
      <c r="EZ669" s="13"/>
      <c r="FA669" s="12"/>
      <c r="FB669" s="13"/>
      <c r="FC669" s="12"/>
      <c r="FD669" s="13"/>
      <c r="FE669" s="12"/>
      <c r="FF669" s="13"/>
      <c r="FG669" s="12"/>
      <c r="FH669" s="13"/>
      <c r="FI669" s="12"/>
      <c r="FJ669" s="13"/>
      <c r="FK669" s="12"/>
      <c r="FL669" s="13"/>
      <c r="FM669" s="12"/>
      <c r="FN669" s="13"/>
      <c r="FO669" s="12"/>
      <c r="FP669" s="13"/>
      <c r="FQ669" s="12"/>
      <c r="FR669" s="13"/>
      <c r="FS669" s="12"/>
      <c r="FT669" s="13"/>
      <c r="FU669" s="12"/>
      <c r="FV669" s="13"/>
      <c r="FW669" s="12"/>
      <c r="FX669" s="13"/>
      <c r="FY669" s="12"/>
      <c r="FZ669" s="13"/>
      <c r="GA669" s="12"/>
      <c r="GB669" s="13"/>
      <c r="GC669" s="12"/>
      <c r="GD669" s="13"/>
      <c r="GE669" s="12"/>
      <c r="GF669" s="13"/>
      <c r="GG669" s="12"/>
      <c r="GH669" s="13"/>
      <c r="GI669" s="12"/>
      <c r="GJ669" s="13"/>
      <c r="GK669" s="12"/>
      <c r="GL669" s="13"/>
      <c r="GM669" s="12"/>
      <c r="GN669" s="13"/>
      <c r="GO669" s="12"/>
      <c r="GP669" s="13"/>
      <c r="GQ669" s="12"/>
      <c r="GR669" s="13"/>
      <c r="GS669" s="12"/>
      <c r="GT669" s="13"/>
      <c r="GU669" s="12"/>
      <c r="GV669" s="13"/>
      <c r="GW669" s="12"/>
      <c r="GX669" s="13"/>
      <c r="GY669" s="12"/>
      <c r="GZ669" s="13"/>
      <c r="HA669" s="12"/>
      <c r="HB669" s="13"/>
      <c r="HC669" s="12"/>
      <c r="HD669" s="13"/>
      <c r="HE669" s="12"/>
      <c r="HF669" s="13"/>
      <c r="HG669" s="12"/>
      <c r="HH669" s="13"/>
      <c r="HI669" s="12"/>
      <c r="HJ669" s="13"/>
      <c r="HK669" s="12"/>
      <c r="HL669" s="13"/>
      <c r="HM669" s="12"/>
      <c r="HN669" s="13"/>
      <c r="HO669" s="12"/>
      <c r="HP669" s="13"/>
      <c r="HQ669" s="12"/>
      <c r="HR669" s="13"/>
      <c r="HS669" s="12"/>
      <c r="HT669" s="13"/>
      <c r="HU669" s="12"/>
      <c r="HV669" s="13"/>
      <c r="HW669" s="12"/>
      <c r="HX669" s="13"/>
      <c r="HY669" s="12"/>
      <c r="HZ669" s="13"/>
      <c r="IA669" s="12"/>
      <c r="IB669" s="13"/>
      <c r="IC669" s="12"/>
      <c r="ID669" s="13"/>
      <c r="IE669" s="12"/>
      <c r="IF669" s="13"/>
      <c r="IG669" s="12"/>
      <c r="IH669" s="13"/>
      <c r="II669" s="12"/>
      <c r="IJ669" s="13"/>
      <c r="IK669" s="12"/>
      <c r="IL669" s="13"/>
      <c r="IM669" s="12"/>
      <c r="IN669" s="13"/>
      <c r="IO669" s="12"/>
      <c r="IP669" s="13"/>
      <c r="IQ669" s="12"/>
      <c r="IR669" s="13"/>
      <c r="IS669" s="12"/>
      <c r="IT669" s="13"/>
      <c r="IU669" s="12"/>
      <c r="IV669" s="13"/>
    </row>
    <row r="670" spans="2:84" ht="12.75">
      <c r="B670" s="1"/>
      <c r="C670" s="2" t="s">
        <v>180</v>
      </c>
      <c r="D670" s="74">
        <v>2014</v>
      </c>
      <c r="E670" s="74" t="s">
        <v>16</v>
      </c>
      <c r="F670" s="53">
        <v>56.68</v>
      </c>
      <c r="G670" s="53">
        <v>56.39</v>
      </c>
      <c r="H670" s="53">
        <v>46.56</v>
      </c>
      <c r="I670" s="53">
        <v>103.9</v>
      </c>
      <c r="J670" s="53">
        <v>101.4</v>
      </c>
      <c r="K670" s="53">
        <v>106.2</v>
      </c>
      <c r="L670" s="53">
        <v>93.8</v>
      </c>
      <c r="O670" s="86">
        <v>1910</v>
      </c>
      <c r="P670" s="86">
        <v>1808</v>
      </c>
      <c r="Q670" s="53">
        <v>378</v>
      </c>
      <c r="R670" s="53">
        <v>385</v>
      </c>
      <c r="X670" s="53">
        <v>98.2</v>
      </c>
      <c r="AB670" s="53">
        <v>83.1</v>
      </c>
      <c r="AC670" s="53">
        <v>100.9</v>
      </c>
      <c r="AD670" s="53">
        <v>28.8</v>
      </c>
      <c r="AE670" s="53">
        <v>29.79</v>
      </c>
      <c r="AF670" s="53">
        <v>30.11</v>
      </c>
      <c r="AL670" s="53">
        <v>235</v>
      </c>
      <c r="AM670" s="53">
        <v>233</v>
      </c>
      <c r="AN670" s="147">
        <v>71.24652455977757</v>
      </c>
      <c r="AO670" s="147">
        <v>65.45412418906395</v>
      </c>
      <c r="AP670" s="147">
        <v>63.1371640407785</v>
      </c>
      <c r="AQ670" s="147">
        <v>50.68350324374421</v>
      </c>
      <c r="AR670" s="147">
        <v>29.830861909175162</v>
      </c>
      <c r="AS670" s="147">
        <v>32.72706209453197</v>
      </c>
      <c r="AT670" s="147">
        <v>32.147822057460615</v>
      </c>
      <c r="AU670" s="53">
        <v>98.6</v>
      </c>
      <c r="AV670" s="53">
        <v>82.99</v>
      </c>
      <c r="AW670" s="53">
        <v>36.6</v>
      </c>
      <c r="AX670" s="53">
        <v>46.91</v>
      </c>
      <c r="BC670" s="53">
        <v>62.18</v>
      </c>
      <c r="BD670" s="53">
        <v>56.96</v>
      </c>
      <c r="BE670" s="53">
        <v>30.78</v>
      </c>
      <c r="BL670" s="53">
        <v>73.17</v>
      </c>
      <c r="BM670" s="53">
        <v>34.91</v>
      </c>
      <c r="BN670" s="53">
        <v>102.2</v>
      </c>
      <c r="BO670" s="53">
        <v>105.1</v>
      </c>
      <c r="BU670" s="53">
        <v>460</v>
      </c>
      <c r="BV670" s="53">
        <v>445</v>
      </c>
      <c r="BW670" s="53">
        <v>210</v>
      </c>
      <c r="BX670" s="53">
        <v>67.47</v>
      </c>
      <c r="CB670" s="53">
        <v>277.38</v>
      </c>
      <c r="CC670" s="53">
        <v>296.7</v>
      </c>
      <c r="CD670" s="53">
        <v>241.338</v>
      </c>
      <c r="CF670" s="53">
        <v>393.14</v>
      </c>
    </row>
    <row r="671" spans="2:84" ht="12.75">
      <c r="B671" s="1"/>
      <c r="C671" s="2" t="s">
        <v>180</v>
      </c>
      <c r="D671" s="74">
        <v>2014</v>
      </c>
      <c r="E671" s="74" t="s">
        <v>17</v>
      </c>
      <c r="F671" s="53">
        <v>56.56</v>
      </c>
      <c r="G671" s="53">
        <v>56.68</v>
      </c>
      <c r="H671" s="53">
        <v>45.38</v>
      </c>
      <c r="I671" s="53">
        <v>103</v>
      </c>
      <c r="J671" s="53">
        <v>103.2</v>
      </c>
      <c r="K671" s="53">
        <v>91.5</v>
      </c>
      <c r="L671" s="53">
        <v>97.6</v>
      </c>
      <c r="O671" s="86">
        <v>1984</v>
      </c>
      <c r="P671" s="86">
        <v>1807</v>
      </c>
      <c r="Q671" s="53">
        <v>374</v>
      </c>
      <c r="R671" s="53">
        <v>372</v>
      </c>
      <c r="X671" s="53">
        <v>98.2</v>
      </c>
      <c r="AB671" s="53">
        <v>83.5</v>
      </c>
      <c r="AC671" s="53">
        <v>102.3</v>
      </c>
      <c r="AD671" s="53">
        <v>28.68</v>
      </c>
      <c r="AE671" s="53">
        <v>29.5</v>
      </c>
      <c r="AF671" s="53">
        <v>29.53</v>
      </c>
      <c r="AL671" s="53">
        <v>235</v>
      </c>
      <c r="AM671" s="53">
        <v>210</v>
      </c>
      <c r="AN671" s="147">
        <v>69.79842446709917</v>
      </c>
      <c r="AO671" s="147">
        <v>64.87488415199259</v>
      </c>
      <c r="AP671" s="147">
        <v>63.42678405931418</v>
      </c>
      <c r="AQ671" s="147">
        <v>50.97312326227989</v>
      </c>
      <c r="AR671" s="147">
        <v>29.2516218721038</v>
      </c>
      <c r="AS671" s="147">
        <v>31.56858202038925</v>
      </c>
      <c r="AT671" s="147">
        <v>31.56858202038925</v>
      </c>
      <c r="AU671" s="53">
        <v>96.97</v>
      </c>
      <c r="AV671" s="53">
        <v>82.99</v>
      </c>
      <c r="AW671" s="53">
        <v>36.26</v>
      </c>
      <c r="AX671" s="53">
        <v>46.91</v>
      </c>
      <c r="BC671" s="53">
        <v>60.11</v>
      </c>
      <c r="BD671" s="53">
        <v>56.53</v>
      </c>
      <c r="BE671" s="53">
        <v>26.92</v>
      </c>
      <c r="BL671" s="53">
        <v>63.91</v>
      </c>
      <c r="BM671" s="53">
        <v>40.14</v>
      </c>
      <c r="BN671" s="53">
        <v>102.7</v>
      </c>
      <c r="BO671" s="53">
        <v>105.5</v>
      </c>
      <c r="BU671" s="53">
        <v>460</v>
      </c>
      <c r="BV671" s="53">
        <v>450</v>
      </c>
      <c r="BW671" s="53">
        <v>211</v>
      </c>
      <c r="BX671" s="53">
        <v>66.82</v>
      </c>
      <c r="CB671" s="53">
        <v>277.38</v>
      </c>
      <c r="CC671" s="53">
        <v>296.7</v>
      </c>
      <c r="CD671" s="53">
        <v>241.707</v>
      </c>
      <c r="CF671" s="53">
        <v>393.48</v>
      </c>
    </row>
    <row r="672" spans="2:84" ht="12.75">
      <c r="B672" s="1"/>
      <c r="C672" s="2" t="s">
        <v>180</v>
      </c>
      <c r="D672" s="74">
        <v>2014</v>
      </c>
      <c r="E672" s="74" t="s">
        <v>18</v>
      </c>
      <c r="F672" s="53">
        <v>56.61</v>
      </c>
      <c r="G672" s="53">
        <v>56.92</v>
      </c>
      <c r="H672" s="53">
        <v>44.26</v>
      </c>
      <c r="I672" s="53">
        <v>102.9</v>
      </c>
      <c r="J672" s="53">
        <v>101.2</v>
      </c>
      <c r="K672" s="53">
        <v>93.4</v>
      </c>
      <c r="L672" s="53">
        <v>88.3</v>
      </c>
      <c r="O672" s="86">
        <v>1970</v>
      </c>
      <c r="P672" s="86">
        <v>1855</v>
      </c>
      <c r="Q672" s="53">
        <v>381</v>
      </c>
      <c r="R672" s="53">
        <v>394</v>
      </c>
      <c r="X672" s="53">
        <v>98.2</v>
      </c>
      <c r="AB672" s="53">
        <v>83.9</v>
      </c>
      <c r="AC672" s="53">
        <v>101</v>
      </c>
      <c r="AD672" s="53">
        <v>27.93</v>
      </c>
      <c r="AE672" s="53">
        <v>28.92</v>
      </c>
      <c r="AF672" s="53">
        <v>29.19</v>
      </c>
      <c r="AL672" s="53">
        <v>235</v>
      </c>
      <c r="AM672" s="53">
        <v>212</v>
      </c>
      <c r="AN672" s="147">
        <v>68.63994439295644</v>
      </c>
      <c r="AO672" s="147">
        <v>65.74374420759963</v>
      </c>
      <c r="AP672" s="147">
        <v>66.32298424467099</v>
      </c>
      <c r="AQ672" s="147">
        <v>51.552363299351256</v>
      </c>
      <c r="AR672" s="147">
        <v>30.120481927710845</v>
      </c>
      <c r="AS672" s="147">
        <v>29.830861909175162</v>
      </c>
      <c r="AT672" s="147">
        <v>29.830861909175162</v>
      </c>
      <c r="AU672" s="53">
        <v>95.7</v>
      </c>
      <c r="AV672" s="53">
        <v>82.99</v>
      </c>
      <c r="AW672" s="53">
        <v>35.35</v>
      </c>
      <c r="AX672" s="53">
        <v>46.75</v>
      </c>
      <c r="BC672" s="53">
        <v>62.46</v>
      </c>
      <c r="BD672" s="53">
        <v>56.45</v>
      </c>
      <c r="BE672" s="53">
        <v>30.05</v>
      </c>
      <c r="BL672" s="53">
        <v>56.48</v>
      </c>
      <c r="BM672" s="53">
        <v>33.52</v>
      </c>
      <c r="BN672" s="53">
        <v>103</v>
      </c>
      <c r="BO672" s="53">
        <v>105.5</v>
      </c>
      <c r="BU672" s="53">
        <v>453</v>
      </c>
      <c r="BV672" s="53">
        <v>445</v>
      </c>
      <c r="BW672" s="53">
        <v>212</v>
      </c>
      <c r="BX672" s="53">
        <v>66.96</v>
      </c>
      <c r="CB672" s="53">
        <v>278.5</v>
      </c>
      <c r="CC672" s="53">
        <v>296</v>
      </c>
      <c r="CD672" s="53">
        <v>242.397</v>
      </c>
      <c r="CF672" s="53">
        <v>393.55</v>
      </c>
    </row>
    <row r="673" spans="2:84" ht="12.75">
      <c r="B673" s="1"/>
      <c r="C673" s="2" t="s">
        <v>180</v>
      </c>
      <c r="D673" s="74">
        <v>2014</v>
      </c>
      <c r="E673" s="74" t="s">
        <v>19</v>
      </c>
      <c r="F673" s="53">
        <v>58.81</v>
      </c>
      <c r="G673" s="53">
        <v>58.01</v>
      </c>
      <c r="H673" s="53">
        <v>44.39</v>
      </c>
      <c r="I673" s="53">
        <v>102.4</v>
      </c>
      <c r="J673" s="53">
        <v>102.9</v>
      </c>
      <c r="K673" s="53">
        <v>93.7</v>
      </c>
      <c r="L673" s="53">
        <v>95.9</v>
      </c>
      <c r="O673" s="86">
        <v>2107</v>
      </c>
      <c r="P673" s="86">
        <v>1844</v>
      </c>
      <c r="Q673" s="53">
        <v>401</v>
      </c>
      <c r="R673" s="53">
        <v>409</v>
      </c>
      <c r="X673" s="53">
        <v>98.2</v>
      </c>
      <c r="AB673" s="53">
        <v>84.5</v>
      </c>
      <c r="AC673" s="53">
        <v>103.1</v>
      </c>
      <c r="AD673" s="53">
        <v>28.43</v>
      </c>
      <c r="AE673" s="53">
        <v>31.03</v>
      </c>
      <c r="AF673" s="53">
        <v>31.24</v>
      </c>
      <c r="AL673" s="53">
        <v>235</v>
      </c>
      <c r="AM673" s="53">
        <v>217</v>
      </c>
      <c r="AN673" s="147">
        <v>68.63994439295644</v>
      </c>
      <c r="AO673" s="147">
        <v>66.03336422613532</v>
      </c>
      <c r="AP673" s="147">
        <v>67.48146431881372</v>
      </c>
      <c r="AQ673" s="147">
        <v>53.29008341056534</v>
      </c>
      <c r="AR673" s="147">
        <v>30.120481927710845</v>
      </c>
      <c r="AS673" s="147">
        <v>29.2516218721038</v>
      </c>
      <c r="AT673" s="147">
        <v>28.96200185356812</v>
      </c>
      <c r="AU673" s="53">
        <v>95.86</v>
      </c>
      <c r="AV673" s="53">
        <v>82.99</v>
      </c>
      <c r="AW673" s="53">
        <v>35.35</v>
      </c>
      <c r="AX673" s="53">
        <v>46.2</v>
      </c>
      <c r="BC673" s="53">
        <v>59.39</v>
      </c>
      <c r="BD673" s="53">
        <v>57.5</v>
      </c>
      <c r="BE673" s="53">
        <v>33.46</v>
      </c>
      <c r="BL673" s="53">
        <v>61.17</v>
      </c>
      <c r="BM673" s="53">
        <v>39.17</v>
      </c>
      <c r="BN673" s="53">
        <v>102.8</v>
      </c>
      <c r="BO673" s="53">
        <v>105.1</v>
      </c>
      <c r="BU673" s="53">
        <v>463</v>
      </c>
      <c r="BV673" s="53">
        <v>458</v>
      </c>
      <c r="BW673" s="53">
        <v>210</v>
      </c>
      <c r="BX673" s="53">
        <v>66.4</v>
      </c>
      <c r="CB673" s="53">
        <v>278.5</v>
      </c>
      <c r="CC673" s="53">
        <v>296</v>
      </c>
      <c r="CD673" s="53">
        <v>243.034</v>
      </c>
      <c r="CF673" s="53">
        <v>396.86</v>
      </c>
    </row>
    <row r="674" spans="2:84" ht="12.75">
      <c r="B674" s="1"/>
      <c r="C674" s="2" t="s">
        <v>180</v>
      </c>
      <c r="D674" s="74">
        <v>2014</v>
      </c>
      <c r="E674" s="74" t="s">
        <v>20</v>
      </c>
      <c r="F674" s="53">
        <v>57.56</v>
      </c>
      <c r="G674" s="53">
        <v>56.8</v>
      </c>
      <c r="H674" s="53">
        <v>46.75</v>
      </c>
      <c r="I674" s="53">
        <v>102.9</v>
      </c>
      <c r="J674" s="53">
        <v>102.8</v>
      </c>
      <c r="K674" s="53">
        <v>88.2</v>
      </c>
      <c r="L674" s="53">
        <v>96.2</v>
      </c>
      <c r="O674" s="86">
        <v>1999</v>
      </c>
      <c r="P674" s="86">
        <v>1858</v>
      </c>
      <c r="Q674" s="53">
        <v>398</v>
      </c>
      <c r="R674" s="53">
        <v>403</v>
      </c>
      <c r="X674" s="53">
        <v>99.4</v>
      </c>
      <c r="AB674" s="53">
        <v>86.5</v>
      </c>
      <c r="AC674" s="53">
        <v>104</v>
      </c>
      <c r="AD674" s="53">
        <v>28.38</v>
      </c>
      <c r="AE674" s="53">
        <v>29.82</v>
      </c>
      <c r="AF674" s="53">
        <v>30.25</v>
      </c>
      <c r="AL674" s="53">
        <v>235</v>
      </c>
      <c r="AM674" s="53">
        <v>222</v>
      </c>
      <c r="AN674" s="147">
        <v>68.35032437442077</v>
      </c>
      <c r="AO674" s="147">
        <v>66.32298424467099</v>
      </c>
      <c r="AP674" s="147">
        <v>68.06070435588508</v>
      </c>
      <c r="AQ674" s="147">
        <v>53.57970342910102</v>
      </c>
      <c r="AR674" s="147">
        <v>30.120481927710845</v>
      </c>
      <c r="AS674" s="147">
        <v>29.2516218721038</v>
      </c>
      <c r="AT674" s="147">
        <v>28.96200185356812</v>
      </c>
      <c r="AU674" s="53">
        <v>95.97</v>
      </c>
      <c r="AV674" s="53">
        <v>82.99</v>
      </c>
      <c r="AW674" s="53">
        <v>35.27</v>
      </c>
      <c r="AX674" s="53">
        <v>45.94</v>
      </c>
      <c r="BC674" s="53">
        <v>59.11</v>
      </c>
      <c r="BD674" s="53">
        <v>55.44</v>
      </c>
      <c r="BE674" s="53">
        <v>34.59</v>
      </c>
      <c r="BL674" s="53">
        <v>62.69</v>
      </c>
      <c r="BM674" s="53">
        <v>36.7</v>
      </c>
      <c r="BN674" s="53">
        <v>102.5</v>
      </c>
      <c r="BO674" s="53">
        <v>103.8</v>
      </c>
      <c r="BU674" s="53">
        <v>482</v>
      </c>
      <c r="BV674" s="53">
        <v>454</v>
      </c>
      <c r="BW674" s="53">
        <v>209</v>
      </c>
      <c r="BX674" s="53">
        <v>66.61</v>
      </c>
      <c r="CB674" s="53">
        <v>278.5</v>
      </c>
      <c r="CC674" s="53">
        <v>296</v>
      </c>
      <c r="CD674" s="53">
        <v>243.224</v>
      </c>
      <c r="CF674" s="53">
        <v>401.79</v>
      </c>
    </row>
    <row r="675" spans="2:84" ht="12.75">
      <c r="B675" s="1"/>
      <c r="C675" s="2" t="s">
        <v>180</v>
      </c>
      <c r="D675" s="74">
        <v>2014</v>
      </c>
      <c r="E675" s="74" t="s">
        <v>21</v>
      </c>
      <c r="F675" s="53">
        <v>57.97</v>
      </c>
      <c r="G675" s="53">
        <v>56.67</v>
      </c>
      <c r="H675" s="53">
        <v>47.32</v>
      </c>
      <c r="I675" s="53">
        <v>103.6</v>
      </c>
      <c r="J675" s="53">
        <v>103.2</v>
      </c>
      <c r="K675" s="53">
        <v>99</v>
      </c>
      <c r="L675" s="53">
        <v>99</v>
      </c>
      <c r="O675" s="86">
        <v>1916</v>
      </c>
      <c r="P675" s="86">
        <v>1745</v>
      </c>
      <c r="Q675" s="53">
        <v>381</v>
      </c>
      <c r="R675" s="53">
        <v>411</v>
      </c>
      <c r="X675" s="53">
        <v>99.4</v>
      </c>
      <c r="AB675" s="53">
        <v>88.2</v>
      </c>
      <c r="AC675" s="53">
        <v>100.3</v>
      </c>
      <c r="AD675" s="53">
        <v>28.4</v>
      </c>
      <c r="AE675" s="53">
        <v>30.24</v>
      </c>
      <c r="AF675" s="53">
        <v>30.18</v>
      </c>
      <c r="AL675" s="53">
        <v>235</v>
      </c>
      <c r="AM675" s="53">
        <v>222</v>
      </c>
      <c r="AN675" s="147">
        <v>67.77108433734941</v>
      </c>
      <c r="AO675" s="147">
        <v>66.03336422613532</v>
      </c>
      <c r="AP675" s="147">
        <v>67.19184430027804</v>
      </c>
      <c r="AQ675" s="147">
        <v>53.00046339202966</v>
      </c>
      <c r="AR675" s="147">
        <v>29.541241890639483</v>
      </c>
      <c r="AS675" s="147">
        <v>28.382761816496757</v>
      </c>
      <c r="AT675" s="147">
        <v>27.803521779425395</v>
      </c>
      <c r="AU675" s="53">
        <v>96.64</v>
      </c>
      <c r="AV675" s="53">
        <v>82.99</v>
      </c>
      <c r="AW675" s="53">
        <v>34.93</v>
      </c>
      <c r="AX675" s="53">
        <v>44.77</v>
      </c>
      <c r="BC675" s="53">
        <v>64.56</v>
      </c>
      <c r="BD675" s="53">
        <v>56.46</v>
      </c>
      <c r="BE675" s="53">
        <v>36.67</v>
      </c>
      <c r="BL675" s="53">
        <v>65.38</v>
      </c>
      <c r="BM675" s="53">
        <v>32.25</v>
      </c>
      <c r="BN675" s="53">
        <v>102.1</v>
      </c>
      <c r="BO675" s="53">
        <v>102.5</v>
      </c>
      <c r="BU675" s="53">
        <v>468</v>
      </c>
      <c r="BV675" s="53">
        <v>456</v>
      </c>
      <c r="BW675" s="53">
        <v>209</v>
      </c>
      <c r="BX675" s="53">
        <v>65.41</v>
      </c>
      <c r="CB675" s="53">
        <v>283.3</v>
      </c>
      <c r="CC675" s="53">
        <v>303.85</v>
      </c>
      <c r="CD675" s="53">
        <v>245.424</v>
      </c>
      <c r="CF675" s="53">
        <v>405.23</v>
      </c>
    </row>
    <row r="676" spans="2:84" ht="12.75">
      <c r="B676" s="1"/>
      <c r="C676" s="2" t="s">
        <v>180</v>
      </c>
      <c r="D676" s="74">
        <v>2014</v>
      </c>
      <c r="E676" s="74" t="s">
        <v>22</v>
      </c>
      <c r="F676" s="53">
        <v>57.55</v>
      </c>
      <c r="G676" s="53">
        <v>56.42</v>
      </c>
      <c r="H676" s="53">
        <v>47.09</v>
      </c>
      <c r="I676" s="53">
        <v>103.4</v>
      </c>
      <c r="J676" s="53">
        <v>100.8</v>
      </c>
      <c r="K676" s="53">
        <v>100.4</v>
      </c>
      <c r="L676" s="53">
        <v>99.5</v>
      </c>
      <c r="O676" s="86">
        <v>1912</v>
      </c>
      <c r="P676" s="86">
        <v>1858</v>
      </c>
      <c r="Q676" s="53">
        <v>367</v>
      </c>
      <c r="R676" s="53">
        <v>401</v>
      </c>
      <c r="X676" s="53">
        <v>99.4</v>
      </c>
      <c r="AB676" s="53">
        <v>89.9</v>
      </c>
      <c r="AC676" s="53">
        <v>99.8</v>
      </c>
      <c r="AD676" s="53">
        <v>28.21</v>
      </c>
      <c r="AE676" s="53">
        <v>29.77</v>
      </c>
      <c r="AF676" s="53">
        <v>29.73</v>
      </c>
      <c r="AL676" s="53">
        <v>235</v>
      </c>
      <c r="AM676" s="53">
        <v>219</v>
      </c>
      <c r="AN676" s="147">
        <v>68.92956441149212</v>
      </c>
      <c r="AO676" s="147">
        <v>66.03336422613532</v>
      </c>
      <c r="AP676" s="147">
        <v>69.21918443002781</v>
      </c>
      <c r="AQ676" s="147">
        <v>52.131603336422614</v>
      </c>
      <c r="AR676" s="147">
        <v>29.2516218721038</v>
      </c>
      <c r="AS676" s="147">
        <v>27.513901760889713</v>
      </c>
      <c r="AT676" s="147">
        <v>26.64504170528267</v>
      </c>
      <c r="AU676" s="53">
        <v>97.3</v>
      </c>
      <c r="AV676" s="53">
        <v>82.99</v>
      </c>
      <c r="AW676" s="53">
        <v>35.02</v>
      </c>
      <c r="AX676" s="53">
        <v>44.73</v>
      </c>
      <c r="BC676" s="53">
        <v>67.2</v>
      </c>
      <c r="BD676" s="53">
        <v>55.26</v>
      </c>
      <c r="BE676" s="53">
        <v>42.34</v>
      </c>
      <c r="BL676" s="53">
        <v>63.45</v>
      </c>
      <c r="BM676" s="53">
        <v>33.18</v>
      </c>
      <c r="BN676" s="53">
        <v>100.7</v>
      </c>
      <c r="BO676" s="53">
        <v>101</v>
      </c>
      <c r="BU676" s="53">
        <v>474</v>
      </c>
      <c r="BV676" s="53">
        <v>462</v>
      </c>
      <c r="BW676" s="53">
        <v>208</v>
      </c>
      <c r="BX676" s="53">
        <v>66.35</v>
      </c>
      <c r="CB676" s="53">
        <v>283.3</v>
      </c>
      <c r="CC676" s="53">
        <v>303.85</v>
      </c>
      <c r="CD676" s="53">
        <v>246.397</v>
      </c>
      <c r="CF676" s="53">
        <v>406.54</v>
      </c>
    </row>
    <row r="677" spans="2:84" ht="12.75">
      <c r="B677" s="1"/>
      <c r="C677" s="2" t="s">
        <v>180</v>
      </c>
      <c r="D677" s="74">
        <v>2014</v>
      </c>
      <c r="E677" s="74" t="s">
        <v>23</v>
      </c>
      <c r="F677" s="53">
        <v>57.48</v>
      </c>
      <c r="G677" s="53">
        <v>55.69</v>
      </c>
      <c r="H677" s="53">
        <v>46.6</v>
      </c>
      <c r="I677" s="53">
        <v>103.4</v>
      </c>
      <c r="J677" s="53">
        <v>105.2</v>
      </c>
      <c r="K677" s="53">
        <v>100.8</v>
      </c>
      <c r="L677" s="53">
        <v>98.7</v>
      </c>
      <c r="O677" s="86">
        <v>1825</v>
      </c>
      <c r="P677" s="86">
        <v>1722</v>
      </c>
      <c r="Q677" s="53">
        <v>375</v>
      </c>
      <c r="R677" s="53">
        <v>391</v>
      </c>
      <c r="X677" s="53">
        <v>99.7</v>
      </c>
      <c r="AB677" s="53">
        <v>91.5</v>
      </c>
      <c r="AC677" s="53">
        <v>100.6</v>
      </c>
      <c r="AD677" s="53">
        <v>28.12</v>
      </c>
      <c r="AE677" s="53">
        <v>29.33</v>
      </c>
      <c r="AF677" s="53">
        <v>29.15</v>
      </c>
      <c r="AL677" s="53">
        <v>235</v>
      </c>
      <c r="AM677" s="53">
        <v>204</v>
      </c>
      <c r="AN677" s="147">
        <v>67.48146431881372</v>
      </c>
      <c r="AO677" s="147">
        <v>64.29564411492123</v>
      </c>
      <c r="AP677" s="147">
        <v>67.48146431881372</v>
      </c>
      <c r="AQ677" s="147">
        <v>50.393883225208526</v>
      </c>
      <c r="AR677" s="147">
        <v>27.513901760889713</v>
      </c>
      <c r="AS677" s="147">
        <v>24.6177015755329</v>
      </c>
      <c r="AT677" s="147">
        <v>26.35542168674699</v>
      </c>
      <c r="AU677" s="53">
        <v>96.77</v>
      </c>
      <c r="AV677" s="53">
        <v>82.99</v>
      </c>
      <c r="AW677" s="53">
        <v>34.97</v>
      </c>
      <c r="AX677" s="53">
        <v>44.53</v>
      </c>
      <c r="BC677" s="53">
        <v>66.02</v>
      </c>
      <c r="BD677" s="53" t="s">
        <v>221</v>
      </c>
      <c r="BE677" s="53">
        <v>40.79</v>
      </c>
      <c r="BL677" s="53">
        <v>60.49</v>
      </c>
      <c r="BM677" s="53">
        <v>39.47</v>
      </c>
      <c r="BN677" s="53">
        <v>100.4</v>
      </c>
      <c r="BO677" s="53">
        <v>101.3</v>
      </c>
      <c r="BU677" s="53">
        <v>474</v>
      </c>
      <c r="BV677" s="53">
        <v>461</v>
      </c>
      <c r="BW677" s="53">
        <v>209</v>
      </c>
      <c r="BX677" s="53">
        <v>67.16</v>
      </c>
      <c r="CB677" s="53">
        <v>283.3</v>
      </c>
      <c r="CC677" s="53">
        <v>303.85</v>
      </c>
      <c r="CD677" s="147">
        <v>247.0862</v>
      </c>
      <c r="CF677" s="53">
        <v>409.58</v>
      </c>
    </row>
    <row r="678" spans="2:88" ht="12.75">
      <c r="B678" s="1"/>
      <c r="C678" s="2" t="s">
        <v>179</v>
      </c>
      <c r="D678" s="74">
        <v>2015</v>
      </c>
      <c r="E678" s="74" t="s">
        <v>12</v>
      </c>
      <c r="F678" s="53">
        <v>56.92</v>
      </c>
      <c r="G678" s="53">
        <v>54.7</v>
      </c>
      <c r="H678" s="53">
        <v>46.99</v>
      </c>
      <c r="I678" s="53">
        <v>103.2</v>
      </c>
      <c r="J678" s="53">
        <v>103.1</v>
      </c>
      <c r="K678" s="53">
        <v>102.4</v>
      </c>
      <c r="L678" s="53">
        <v>101.9</v>
      </c>
      <c r="O678" s="86">
        <v>1913.142479853728</v>
      </c>
      <c r="P678" s="86">
        <v>1821.9831717967834</v>
      </c>
      <c r="Q678" s="53">
        <v>375</v>
      </c>
      <c r="R678" s="53">
        <v>386</v>
      </c>
      <c r="X678" s="53">
        <v>98.9</v>
      </c>
      <c r="AB678" s="53">
        <v>94.7</v>
      </c>
      <c r="AC678" s="53">
        <v>100.8</v>
      </c>
      <c r="AD678" s="53">
        <v>28.04</v>
      </c>
      <c r="AE678" s="53">
        <v>29.72</v>
      </c>
      <c r="AF678" s="53">
        <v>29.48</v>
      </c>
      <c r="AL678" s="53">
        <v>235</v>
      </c>
      <c r="AM678" s="53">
        <v>201</v>
      </c>
      <c r="AN678" s="53">
        <v>68</v>
      </c>
      <c r="AO678" s="53">
        <v>65</v>
      </c>
      <c r="AP678" s="53">
        <v>73</v>
      </c>
      <c r="AQ678" s="53">
        <v>56</v>
      </c>
      <c r="AR678" s="53">
        <v>27</v>
      </c>
      <c r="AS678" s="53">
        <v>24</v>
      </c>
      <c r="AT678" s="53">
        <v>25</v>
      </c>
      <c r="AU678" s="147">
        <v>97.13692041072011</v>
      </c>
      <c r="AV678" s="147">
        <v>76.3697427478461</v>
      </c>
      <c r="AW678" s="147">
        <v>34.79664949294742</v>
      </c>
      <c r="AX678" s="147">
        <v>44.354967990657</v>
      </c>
      <c r="BC678" s="53">
        <v>66.84</v>
      </c>
      <c r="BD678" s="53">
        <v>57.85</v>
      </c>
      <c r="BE678" s="53">
        <v>28.17</v>
      </c>
      <c r="BL678" s="53">
        <v>61.49</v>
      </c>
      <c r="BM678" s="53">
        <v>39.84</v>
      </c>
      <c r="BN678" s="53">
        <v>99.9</v>
      </c>
      <c r="BO678" s="53">
        <v>101.2</v>
      </c>
      <c r="BU678" s="53">
        <v>471</v>
      </c>
      <c r="BV678" s="53">
        <v>452</v>
      </c>
      <c r="BW678" s="53">
        <v>205</v>
      </c>
      <c r="BX678" s="53">
        <v>64.44</v>
      </c>
      <c r="CB678" s="53">
        <v>279.2</v>
      </c>
      <c r="CC678" s="53">
        <v>300.41</v>
      </c>
      <c r="CD678" s="53">
        <v>247.97</v>
      </c>
      <c r="CF678" s="53">
        <v>411.71</v>
      </c>
      <c r="CI678" s="53">
        <v>511</v>
      </c>
      <c r="CJ678" s="53">
        <v>505</v>
      </c>
    </row>
    <row r="679" spans="2:88" ht="12.75">
      <c r="B679" s="1"/>
      <c r="C679" s="2" t="s">
        <v>179</v>
      </c>
      <c r="D679" s="74">
        <v>2015</v>
      </c>
      <c r="E679" s="74" t="s">
        <v>13</v>
      </c>
      <c r="F679" s="53">
        <v>56.89</v>
      </c>
      <c r="G679" s="53">
        <v>55.43</v>
      </c>
      <c r="H679" s="53">
        <v>47.19</v>
      </c>
      <c r="I679" s="53">
        <v>103.5</v>
      </c>
      <c r="J679" s="53">
        <v>103.1</v>
      </c>
      <c r="K679" s="53">
        <v>101.4</v>
      </c>
      <c r="L679" s="53">
        <v>105</v>
      </c>
      <c r="O679" s="86">
        <v>1920.0888111925842</v>
      </c>
      <c r="P679" s="86">
        <v>1867.1086224281821</v>
      </c>
      <c r="Q679" s="53">
        <v>358</v>
      </c>
      <c r="R679" s="53">
        <v>380</v>
      </c>
      <c r="X679" s="53">
        <v>98.9</v>
      </c>
      <c r="AB679" s="53">
        <v>97.3</v>
      </c>
      <c r="AC679" s="53">
        <v>102.3</v>
      </c>
      <c r="AD679" s="53">
        <v>27.45</v>
      </c>
      <c r="AE679" s="53">
        <v>30.13</v>
      </c>
      <c r="AF679" s="53">
        <v>29.31</v>
      </c>
      <c r="AL679" s="53">
        <v>235</v>
      </c>
      <c r="AM679" s="53">
        <v>194</v>
      </c>
      <c r="AN679" s="53">
        <v>67</v>
      </c>
      <c r="AO679" s="53">
        <v>65</v>
      </c>
      <c r="AP679" s="53">
        <v>73</v>
      </c>
      <c r="AQ679" s="53">
        <v>56</v>
      </c>
      <c r="AR679" s="53">
        <v>26</v>
      </c>
      <c r="AS679" s="53">
        <v>23</v>
      </c>
      <c r="AT679" s="53">
        <v>25</v>
      </c>
      <c r="AU679" s="147">
        <v>97.02732988394678</v>
      </c>
      <c r="AV679" s="147">
        <v>76.3697427478461</v>
      </c>
      <c r="AW679" s="147">
        <v>34.52696211924595</v>
      </c>
      <c r="AX679" s="147">
        <v>44.30084206388132</v>
      </c>
      <c r="BC679" s="53">
        <v>67.43</v>
      </c>
      <c r="BD679" s="53">
        <v>56.09</v>
      </c>
      <c r="BE679" s="53">
        <v>28.05</v>
      </c>
      <c r="BL679" s="53">
        <v>61.53</v>
      </c>
      <c r="BM679" s="53">
        <v>36.91</v>
      </c>
      <c r="BN679" s="53">
        <v>99.7</v>
      </c>
      <c r="BO679" s="53">
        <v>101.2</v>
      </c>
      <c r="BU679" s="53">
        <v>472</v>
      </c>
      <c r="BV679" s="53">
        <v>459</v>
      </c>
      <c r="BW679" s="53">
        <v>215</v>
      </c>
      <c r="BX679" s="53">
        <v>64.11</v>
      </c>
      <c r="CB679" s="53">
        <v>279.2</v>
      </c>
      <c r="CC679" s="53">
        <v>300.41</v>
      </c>
      <c r="CD679" s="53">
        <v>248.9</v>
      </c>
      <c r="CF679" s="53">
        <v>407.55</v>
      </c>
      <c r="CI679" s="53">
        <v>507</v>
      </c>
      <c r="CJ679" s="53">
        <v>483</v>
      </c>
    </row>
    <row r="680" spans="2:88" ht="12.75">
      <c r="B680" s="1"/>
      <c r="C680" s="2" t="s">
        <v>179</v>
      </c>
      <c r="D680" s="74">
        <v>2015</v>
      </c>
      <c r="E680" s="74" t="s">
        <v>14</v>
      </c>
      <c r="F680" s="53">
        <v>57.3</v>
      </c>
      <c r="G680" s="53">
        <v>55.1</v>
      </c>
      <c r="H680" s="53">
        <v>47.23</v>
      </c>
      <c r="I680" s="53">
        <v>103.9</v>
      </c>
      <c r="J680" s="53">
        <v>104.7</v>
      </c>
      <c r="K680" s="53">
        <v>100.4</v>
      </c>
      <c r="L680" s="53">
        <v>99.2</v>
      </c>
      <c r="O680" s="86">
        <v>1876.3670417590502</v>
      </c>
      <c r="P680" s="86">
        <v>1765.367957263037</v>
      </c>
      <c r="Q680" s="53">
        <v>336</v>
      </c>
      <c r="R680" s="53">
        <v>375</v>
      </c>
      <c r="X680" s="53">
        <v>99.9</v>
      </c>
      <c r="AB680" s="53">
        <v>100.4</v>
      </c>
      <c r="AC680" s="53">
        <v>102.5</v>
      </c>
      <c r="AD680" s="53">
        <v>27.8</v>
      </c>
      <c r="AE680" s="53">
        <v>29.32</v>
      </c>
      <c r="AF680" s="53">
        <v>29.13</v>
      </c>
      <c r="AL680" s="53">
        <v>235</v>
      </c>
      <c r="AM680" s="53">
        <v>184</v>
      </c>
      <c r="AN680" s="53">
        <v>65</v>
      </c>
      <c r="AO680" s="53">
        <v>63</v>
      </c>
      <c r="AP680" s="53">
        <v>73</v>
      </c>
      <c r="AQ680" s="53">
        <v>57</v>
      </c>
      <c r="AR680" s="53">
        <v>25</v>
      </c>
      <c r="AS680" s="53">
        <v>22</v>
      </c>
      <c r="AT680" s="53">
        <v>24</v>
      </c>
      <c r="AU680" s="147">
        <v>97.00501936641956</v>
      </c>
      <c r="AV680" s="147">
        <v>76.3697427478461</v>
      </c>
      <c r="AW680" s="147">
        <v>34.52696211924595</v>
      </c>
      <c r="AX680" s="147">
        <v>44.124466622123805</v>
      </c>
      <c r="BC680" s="53">
        <v>66.63</v>
      </c>
      <c r="BD680" s="53">
        <v>56.75</v>
      </c>
      <c r="BE680" s="53">
        <v>26.63</v>
      </c>
      <c r="BL680" s="53">
        <v>61.78</v>
      </c>
      <c r="BM680" s="53">
        <v>37.63</v>
      </c>
      <c r="BN680" s="53">
        <v>99.8</v>
      </c>
      <c r="BO680" s="53">
        <v>100.4</v>
      </c>
      <c r="BU680" s="53">
        <v>459</v>
      </c>
      <c r="BV680" s="53">
        <v>448</v>
      </c>
      <c r="BW680" s="53">
        <v>204</v>
      </c>
      <c r="BX680" s="53">
        <v>63.86</v>
      </c>
      <c r="CB680" s="53">
        <v>279.2</v>
      </c>
      <c r="CC680" s="53">
        <v>300.41</v>
      </c>
      <c r="CD680" s="147">
        <v>247.146</v>
      </c>
      <c r="CF680" s="53">
        <v>402.04</v>
      </c>
      <c r="CI680" s="53">
        <v>459</v>
      </c>
      <c r="CJ680" s="53">
        <v>464</v>
      </c>
    </row>
    <row r="681" spans="2:88" ht="12.75">
      <c r="B681" s="1"/>
      <c r="C681" s="2" t="s">
        <v>179</v>
      </c>
      <c r="D681" s="74">
        <v>2015</v>
      </c>
      <c r="E681" s="74" t="s">
        <v>15</v>
      </c>
      <c r="F681" s="53">
        <v>56.9</v>
      </c>
      <c r="G681" s="53">
        <v>54.56</v>
      </c>
      <c r="H681" s="53">
        <v>46.08</v>
      </c>
      <c r="I681" s="53">
        <v>103.2</v>
      </c>
      <c r="J681" s="53">
        <v>102.3</v>
      </c>
      <c r="K681" s="53">
        <v>100.4</v>
      </c>
      <c r="L681" s="53">
        <v>99</v>
      </c>
      <c r="O681" s="86">
        <v>1801.8235074575828</v>
      </c>
      <c r="P681" s="86">
        <v>1785.048086014534</v>
      </c>
      <c r="Q681" s="53">
        <v>331</v>
      </c>
      <c r="R681" s="53">
        <v>364</v>
      </c>
      <c r="X681" s="53">
        <v>100.1</v>
      </c>
      <c r="AB681" s="53">
        <v>102.1</v>
      </c>
      <c r="AC681" s="53">
        <v>100.6</v>
      </c>
      <c r="AD681" s="53">
        <v>27.23</v>
      </c>
      <c r="AE681" s="53">
        <v>28.93</v>
      </c>
      <c r="AF681" s="53">
        <v>29.05</v>
      </c>
      <c r="AL681" s="53">
        <v>235</v>
      </c>
      <c r="AM681" s="53">
        <v>178</v>
      </c>
      <c r="AN681" s="53">
        <v>64</v>
      </c>
      <c r="AO681" s="53">
        <v>62</v>
      </c>
      <c r="AP681" s="53">
        <v>72</v>
      </c>
      <c r="AQ681" s="53">
        <v>56</v>
      </c>
      <c r="AR681" s="53">
        <v>25</v>
      </c>
      <c r="AS681" s="53">
        <v>21</v>
      </c>
      <c r="AT681" s="53">
        <v>23</v>
      </c>
      <c r="AU681" s="147">
        <v>94.2372740052257</v>
      </c>
      <c r="AV681" s="147">
        <v>76.3697427478461</v>
      </c>
      <c r="AW681" s="147">
        <v>34.38028718409063</v>
      </c>
      <c r="AX681" s="147">
        <v>44.48845886229673</v>
      </c>
      <c r="BC681" s="53">
        <v>65.38</v>
      </c>
      <c r="BD681" s="53" t="s">
        <v>222</v>
      </c>
      <c r="BE681" s="53">
        <v>28.51</v>
      </c>
      <c r="BL681" s="53">
        <v>73.74</v>
      </c>
      <c r="BM681" s="53">
        <v>41.96</v>
      </c>
      <c r="BN681" s="53">
        <v>100.1</v>
      </c>
      <c r="BO681" s="53">
        <v>99.3</v>
      </c>
      <c r="BU681" s="53">
        <v>459</v>
      </c>
      <c r="BV681" s="53">
        <v>438</v>
      </c>
      <c r="BW681" s="53">
        <v>202</v>
      </c>
      <c r="BX681" s="53">
        <v>63.06</v>
      </c>
      <c r="CB681" s="53">
        <v>263.3</v>
      </c>
      <c r="CC681" s="53">
        <v>269.9</v>
      </c>
      <c r="CD681" s="53">
        <v>232.99</v>
      </c>
      <c r="CF681" s="53">
        <v>392</v>
      </c>
      <c r="CI681" s="53">
        <v>452</v>
      </c>
      <c r="CJ681" s="53">
        <v>448</v>
      </c>
    </row>
    <row r="682" spans="2:88" ht="12.75">
      <c r="B682" s="1"/>
      <c r="C682" s="2" t="s">
        <v>179</v>
      </c>
      <c r="D682" s="74">
        <v>2015</v>
      </c>
      <c r="E682" s="74" t="s">
        <v>16</v>
      </c>
      <c r="F682" s="53">
        <v>56.83</v>
      </c>
      <c r="G682" s="53">
        <v>55.35</v>
      </c>
      <c r="H682" s="53">
        <v>46.42</v>
      </c>
      <c r="I682" s="53">
        <v>101.4</v>
      </c>
      <c r="J682" s="53">
        <v>101.3</v>
      </c>
      <c r="K682" s="53">
        <v>104.3</v>
      </c>
      <c r="L682" s="53">
        <v>98</v>
      </c>
      <c r="O682" s="86">
        <v>1837.322253721202</v>
      </c>
      <c r="P682" s="86">
        <v>1790.5396630096723</v>
      </c>
      <c r="Q682" s="53">
        <v>313</v>
      </c>
      <c r="R682" s="53">
        <v>360</v>
      </c>
      <c r="X682" s="53">
        <v>100.1</v>
      </c>
      <c r="AB682" s="53">
        <v>100.8</v>
      </c>
      <c r="AC682" s="53">
        <v>99.2</v>
      </c>
      <c r="AD682" s="53">
        <v>27.72</v>
      </c>
      <c r="AE682" s="53">
        <v>29.46</v>
      </c>
      <c r="AF682" s="53">
        <v>29.09</v>
      </c>
      <c r="AL682" s="53">
        <v>235</v>
      </c>
      <c r="AM682" s="53">
        <v>197</v>
      </c>
      <c r="AN682" s="53">
        <v>63</v>
      </c>
      <c r="AO682" s="53">
        <v>62</v>
      </c>
      <c r="AP682" s="53">
        <v>72</v>
      </c>
      <c r="AQ682" s="53">
        <v>56</v>
      </c>
      <c r="AR682" s="53">
        <v>25</v>
      </c>
      <c r="AS682" s="53">
        <v>21</v>
      </c>
      <c r="AT682" s="53">
        <v>23</v>
      </c>
      <c r="AU682" s="147">
        <v>92.51529653266354</v>
      </c>
      <c r="AV682" s="147">
        <v>82.91070282010385</v>
      </c>
      <c r="AW682" s="147">
        <v>34.44299458440215</v>
      </c>
      <c r="AX682" s="147">
        <v>44.25673394229951</v>
      </c>
      <c r="BC682" s="53">
        <v>64.47</v>
      </c>
      <c r="BD682" s="53">
        <v>57.82</v>
      </c>
      <c r="BE682" s="53">
        <v>32.03</v>
      </c>
      <c r="BL682" s="53">
        <v>69.31</v>
      </c>
      <c r="BM682" s="53">
        <v>39.32</v>
      </c>
      <c r="BN682" s="53">
        <v>100.2</v>
      </c>
      <c r="BO682" s="53">
        <v>99.2</v>
      </c>
      <c r="BU682" s="53">
        <v>455</v>
      </c>
      <c r="BV682" s="53">
        <v>437</v>
      </c>
      <c r="BW682" s="53">
        <v>203</v>
      </c>
      <c r="BX682" s="53">
        <v>61.32</v>
      </c>
      <c r="CB682" s="53">
        <v>263.3</v>
      </c>
      <c r="CC682" s="53">
        <v>269.9</v>
      </c>
      <c r="CD682" s="53">
        <v>227.57</v>
      </c>
      <c r="CF682" s="53">
        <v>371.34</v>
      </c>
      <c r="CI682" s="53">
        <v>459</v>
      </c>
      <c r="CJ682" s="53">
        <v>442</v>
      </c>
    </row>
    <row r="683" spans="2:88" ht="12.75">
      <c r="B683" s="1"/>
      <c r="D683" s="74">
        <v>2015</v>
      </c>
      <c r="E683" s="74" t="s">
        <v>17</v>
      </c>
      <c r="F683" s="53">
        <v>55.37</v>
      </c>
      <c r="G683" s="53">
        <v>55.01</v>
      </c>
      <c r="H683" s="53">
        <v>47.92</v>
      </c>
      <c r="I683" s="53">
        <v>100.5</v>
      </c>
      <c r="J683" s="53">
        <v>97.6</v>
      </c>
      <c r="K683" s="53">
        <v>93.6</v>
      </c>
      <c r="L683" s="53">
        <v>96.3</v>
      </c>
      <c r="O683" s="86">
        <v>1877.1703894489099</v>
      </c>
      <c r="P683" s="86">
        <v>1842.9404047284306</v>
      </c>
      <c r="Q683" s="53">
        <v>336</v>
      </c>
      <c r="R683" s="53">
        <v>369</v>
      </c>
      <c r="X683" s="53">
        <v>100.1</v>
      </c>
      <c r="AB683" s="53">
        <v>100</v>
      </c>
      <c r="AC683" s="53">
        <v>100.7</v>
      </c>
      <c r="AD683" s="53">
        <v>27.56</v>
      </c>
      <c r="AE683" s="53">
        <v>28.5</v>
      </c>
      <c r="AF683" s="53">
        <v>28.91</v>
      </c>
      <c r="AL683" s="53">
        <v>235</v>
      </c>
      <c r="AM683" s="53">
        <v>207</v>
      </c>
      <c r="AN683" s="53">
        <v>63</v>
      </c>
      <c r="AO683" s="53">
        <v>62</v>
      </c>
      <c r="AP683" s="53">
        <v>73</v>
      </c>
      <c r="AQ683" s="53">
        <v>55</v>
      </c>
      <c r="AR683" s="53">
        <v>24</v>
      </c>
      <c r="AS683" s="53">
        <v>22</v>
      </c>
      <c r="AT683" s="53">
        <v>23</v>
      </c>
      <c r="AU683" s="147">
        <v>90.30498344338403</v>
      </c>
      <c r="AV683" s="147">
        <v>82.91070282010385</v>
      </c>
      <c r="AW683" s="147">
        <v>33.76371334809074</v>
      </c>
      <c r="AX683" s="147">
        <v>44.25673394229951</v>
      </c>
      <c r="BC683" s="53">
        <v>62.13</v>
      </c>
      <c r="BD683" s="53">
        <v>57.05</v>
      </c>
      <c r="BE683" s="53">
        <v>28.92</v>
      </c>
      <c r="BL683" s="53">
        <v>63.73</v>
      </c>
      <c r="BM683" s="53">
        <v>42.58</v>
      </c>
      <c r="BN683" s="53">
        <v>100.3</v>
      </c>
      <c r="BO683" s="53">
        <v>99.6</v>
      </c>
      <c r="BU683" s="53">
        <v>447</v>
      </c>
      <c r="BV683" s="53">
        <v>432</v>
      </c>
      <c r="BW683" s="53">
        <v>203</v>
      </c>
      <c r="BX683" s="53">
        <v>60.76</v>
      </c>
      <c r="CB683" s="53">
        <v>263.3</v>
      </c>
      <c r="CC683" s="53">
        <v>269.9</v>
      </c>
      <c r="CD683" s="147">
        <v>228.568</v>
      </c>
      <c r="CF683" s="53">
        <v>371.07</v>
      </c>
      <c r="CI683" s="53">
        <v>447</v>
      </c>
      <c r="CJ683" s="53">
        <v>429</v>
      </c>
    </row>
    <row r="684" spans="2:88" ht="12.75">
      <c r="B684" s="1"/>
      <c r="D684" s="74">
        <v>2015</v>
      </c>
      <c r="E684" s="74" t="s">
        <v>18</v>
      </c>
      <c r="F684" s="53">
        <v>56.23</v>
      </c>
      <c r="G684" s="53">
        <v>54.8</v>
      </c>
      <c r="H684" s="53">
        <v>46.57</v>
      </c>
      <c r="I684" s="53">
        <v>98.9</v>
      </c>
      <c r="J684" s="53">
        <v>97.4</v>
      </c>
      <c r="K684" s="53">
        <v>98.8</v>
      </c>
      <c r="L684" s="53">
        <v>97.1</v>
      </c>
      <c r="O684" s="86">
        <v>1832.0669093979209</v>
      </c>
      <c r="P684" s="86">
        <v>1769.5648555586763</v>
      </c>
      <c r="Q684" s="53">
        <v>343</v>
      </c>
      <c r="R684" s="53">
        <v>352</v>
      </c>
      <c r="X684" s="53">
        <v>100.4</v>
      </c>
      <c r="AB684" s="53">
        <v>101.3</v>
      </c>
      <c r="AC684" s="53">
        <v>97.7</v>
      </c>
      <c r="AD684" s="53">
        <v>28.3</v>
      </c>
      <c r="AE684" s="53">
        <v>29.95</v>
      </c>
      <c r="AF684" s="53">
        <v>29.27</v>
      </c>
      <c r="AL684" s="53">
        <v>235</v>
      </c>
      <c r="AM684" s="53">
        <v>197</v>
      </c>
      <c r="AN684" s="53">
        <v>62</v>
      </c>
      <c r="AO684" s="53">
        <v>58</v>
      </c>
      <c r="AP684" s="53">
        <v>73</v>
      </c>
      <c r="AQ684" s="53">
        <v>57</v>
      </c>
      <c r="AR684" s="53">
        <v>23</v>
      </c>
      <c r="AS684" s="53">
        <v>21</v>
      </c>
      <c r="AT684" s="53">
        <v>22</v>
      </c>
      <c r="AU684" s="147">
        <v>90.94276322218043</v>
      </c>
      <c r="AV684" s="147">
        <v>82.91070282010385</v>
      </c>
      <c r="AW684" s="147">
        <v>33.61703841293543</v>
      </c>
      <c r="AX684" s="147">
        <v>44.55017243499048</v>
      </c>
      <c r="BC684" s="53">
        <v>61.13</v>
      </c>
      <c r="BD684" s="53">
        <v>54.16</v>
      </c>
      <c r="BE684" s="53">
        <v>29.54</v>
      </c>
      <c r="BL684" s="53">
        <v>64.72</v>
      </c>
      <c r="BM684" s="53">
        <v>36.47</v>
      </c>
      <c r="BN684" s="53">
        <v>100.5</v>
      </c>
      <c r="BO684" s="53">
        <v>100</v>
      </c>
      <c r="BU684" s="53">
        <v>428</v>
      </c>
      <c r="BV684" s="53">
        <v>424</v>
      </c>
      <c r="BW684" s="53">
        <v>205</v>
      </c>
      <c r="BX684" s="53">
        <v>62.51</v>
      </c>
      <c r="CB684" s="53">
        <v>261.6</v>
      </c>
      <c r="CC684" s="53">
        <v>269.1</v>
      </c>
      <c r="CD684" s="53">
        <v>229</v>
      </c>
      <c r="CF684" s="53">
        <v>373</v>
      </c>
      <c r="CI684" s="53">
        <v>413</v>
      </c>
      <c r="CJ684" s="53">
        <v>400</v>
      </c>
    </row>
    <row r="685" spans="2:88" ht="12.75">
      <c r="B685" s="1"/>
      <c r="D685" s="74">
        <v>2015</v>
      </c>
      <c r="E685" s="74" t="s">
        <v>19</v>
      </c>
      <c r="F685" s="53">
        <v>57.11</v>
      </c>
      <c r="G685" s="53">
        <v>55.63</v>
      </c>
      <c r="H685" s="53">
        <v>45.6</v>
      </c>
      <c r="I685" s="53">
        <v>97.5</v>
      </c>
      <c r="J685" s="53">
        <v>100.3</v>
      </c>
      <c r="K685" s="53">
        <v>97.6</v>
      </c>
      <c r="L685" s="53">
        <v>92.3</v>
      </c>
      <c r="O685" s="86">
        <v>1874.9447503713773</v>
      </c>
      <c r="P685" s="86">
        <v>1830.5626187613025</v>
      </c>
      <c r="Q685" s="53">
        <v>321</v>
      </c>
      <c r="R685" s="53">
        <v>350</v>
      </c>
      <c r="X685" s="53">
        <v>100.4</v>
      </c>
      <c r="AB685" s="53">
        <v>101.2</v>
      </c>
      <c r="AC685" s="53">
        <v>100.8</v>
      </c>
      <c r="AD685" s="53">
        <v>28.08</v>
      </c>
      <c r="AE685" s="53">
        <v>29.8</v>
      </c>
      <c r="AF685" s="53">
        <v>29.26</v>
      </c>
      <c r="AL685" s="53">
        <v>235</v>
      </c>
      <c r="AM685" s="53">
        <v>201</v>
      </c>
      <c r="AN685" s="53">
        <v>61</v>
      </c>
      <c r="AO685" s="53">
        <v>58</v>
      </c>
      <c r="AP685" s="53">
        <v>72</v>
      </c>
      <c r="AQ685" s="53">
        <v>55</v>
      </c>
      <c r="AR685" s="53">
        <v>24</v>
      </c>
      <c r="AS685" s="53">
        <v>21</v>
      </c>
      <c r="AT685" s="53">
        <v>23</v>
      </c>
      <c r="AU685" s="147">
        <v>90.72124463761102</v>
      </c>
      <c r="AV685" s="147">
        <v>82.91070282010385</v>
      </c>
      <c r="AW685" s="147">
        <v>33.533070878091635</v>
      </c>
      <c r="AX685" s="147">
        <v>44.38260819061506</v>
      </c>
      <c r="BC685" s="53">
        <v>56.41</v>
      </c>
      <c r="BD685" s="53">
        <v>58.11</v>
      </c>
      <c r="BE685" s="53">
        <v>30.13</v>
      </c>
      <c r="BL685" s="53">
        <v>65.75</v>
      </c>
      <c r="BM685" s="53">
        <v>40.66</v>
      </c>
      <c r="BN685" s="53">
        <v>100.5</v>
      </c>
      <c r="BO685" s="53">
        <v>99.3</v>
      </c>
      <c r="BU685" s="53">
        <v>439</v>
      </c>
      <c r="BV685" s="53">
        <v>434</v>
      </c>
      <c r="BW685" s="53">
        <v>201</v>
      </c>
      <c r="BX685" s="53">
        <v>61.21</v>
      </c>
      <c r="CB685" s="53">
        <v>261.6</v>
      </c>
      <c r="CC685" s="53">
        <v>269.1</v>
      </c>
      <c r="CD685" s="53">
        <v>229</v>
      </c>
      <c r="CF685" s="53">
        <v>372.37</v>
      </c>
      <c r="CI685" s="53">
        <v>425</v>
      </c>
      <c r="CJ685" s="53">
        <v>418</v>
      </c>
    </row>
    <row r="686" spans="2:88" ht="12.75">
      <c r="B686" s="1"/>
      <c r="D686" s="74">
        <v>2015</v>
      </c>
      <c r="E686" s="74" t="s">
        <v>20</v>
      </c>
      <c r="F686" s="53">
        <v>56.64</v>
      </c>
      <c r="G686" s="53">
        <v>55.97</v>
      </c>
      <c r="H686" s="53">
        <v>45.12</v>
      </c>
      <c r="I686" s="53">
        <v>97.2</v>
      </c>
      <c r="J686" s="53">
        <v>100.8</v>
      </c>
      <c r="K686" s="53">
        <v>100.6</v>
      </c>
      <c r="L686" s="53">
        <v>102.5</v>
      </c>
      <c r="O686" s="86">
        <v>1876.8998227295208</v>
      </c>
      <c r="P686" s="86">
        <v>1890.4451750304984</v>
      </c>
      <c r="Q686" s="53">
        <v>297</v>
      </c>
      <c r="R686" s="53" t="s">
        <v>223</v>
      </c>
      <c r="X686" s="53">
        <v>100.3</v>
      </c>
      <c r="AB686" s="53">
        <v>100.3</v>
      </c>
      <c r="AC686" s="53">
        <v>100</v>
      </c>
      <c r="AD686" s="53">
        <v>27.88</v>
      </c>
      <c r="AE686" s="53">
        <v>29.6</v>
      </c>
      <c r="AF686" s="53">
        <v>29.79</v>
      </c>
      <c r="AL686" s="53">
        <v>235</v>
      </c>
      <c r="AM686" s="53">
        <v>217</v>
      </c>
      <c r="AN686" s="53">
        <v>61</v>
      </c>
      <c r="AO686" s="53">
        <v>57</v>
      </c>
      <c r="AP686" s="53">
        <v>73</v>
      </c>
      <c r="AQ686" s="53">
        <v>54</v>
      </c>
      <c r="AR686" s="53">
        <v>23</v>
      </c>
      <c r="AS686" s="53">
        <v>21</v>
      </c>
      <c r="AT686" s="53">
        <v>22</v>
      </c>
      <c r="AU686" s="147">
        <v>90.50027535144667</v>
      </c>
      <c r="AV686" s="147">
        <v>82.91070282010385</v>
      </c>
      <c r="AW686" s="147">
        <v>33.61703841293543</v>
      </c>
      <c r="AX686" s="147">
        <v>44.36162914922914</v>
      </c>
      <c r="BC686" s="53">
        <v>54.27</v>
      </c>
      <c r="BD686" s="53">
        <v>62.09</v>
      </c>
      <c r="BE686" s="53">
        <v>27.92</v>
      </c>
      <c r="BL686" s="53">
        <v>64.9</v>
      </c>
      <c r="BM686" s="53">
        <v>40.98</v>
      </c>
      <c r="BN686" s="53">
        <v>100.4</v>
      </c>
      <c r="BO686" s="53">
        <v>99.6</v>
      </c>
      <c r="BU686" s="53">
        <v>433</v>
      </c>
      <c r="BV686" s="53">
        <v>428</v>
      </c>
      <c r="BW686" s="53">
        <v>201</v>
      </c>
      <c r="BX686" s="53">
        <v>61.44</v>
      </c>
      <c r="CB686" s="53">
        <v>261.6</v>
      </c>
      <c r="CC686" s="53">
        <v>269.1</v>
      </c>
      <c r="CD686" s="53">
        <v>229</v>
      </c>
      <c r="CF686" s="53">
        <v>373.86</v>
      </c>
      <c r="CI686" s="53">
        <v>425</v>
      </c>
      <c r="CJ686" s="53">
        <v>425</v>
      </c>
    </row>
    <row r="687" spans="2:88" ht="12.75">
      <c r="B687" s="1"/>
      <c r="D687" s="74">
        <v>2015</v>
      </c>
      <c r="E687" s="74" t="s">
        <v>21</v>
      </c>
      <c r="F687" s="53">
        <v>56.48</v>
      </c>
      <c r="G687" s="53">
        <v>55.54</v>
      </c>
      <c r="H687" s="53">
        <v>46.45</v>
      </c>
      <c r="I687" s="53">
        <v>97.2</v>
      </c>
      <c r="J687" s="53">
        <v>95.9</v>
      </c>
      <c r="K687" s="53">
        <v>99.7</v>
      </c>
      <c r="L687" s="53">
        <v>100.6</v>
      </c>
      <c r="O687" s="86">
        <v>1767.966224746015</v>
      </c>
      <c r="P687" s="86">
        <v>1786.536735572468</v>
      </c>
      <c r="Q687" s="53">
        <v>315</v>
      </c>
      <c r="R687" s="53" t="s">
        <v>224</v>
      </c>
      <c r="X687" s="53">
        <v>100.4</v>
      </c>
      <c r="AB687" s="53">
        <v>99.7</v>
      </c>
      <c r="AC687" s="53">
        <v>97.8</v>
      </c>
      <c r="AD687" s="53">
        <v>27.63</v>
      </c>
      <c r="AE687" s="53">
        <v>29.34</v>
      </c>
      <c r="AF687" s="53">
        <v>29.39</v>
      </c>
      <c r="AL687" s="53">
        <v>235</v>
      </c>
      <c r="AM687" s="53">
        <v>239</v>
      </c>
      <c r="AN687" s="53">
        <v>61</v>
      </c>
      <c r="AO687" s="53">
        <v>57</v>
      </c>
      <c r="AP687" s="53">
        <v>73</v>
      </c>
      <c r="AQ687" s="53">
        <v>54</v>
      </c>
      <c r="AR687" s="53">
        <v>23</v>
      </c>
      <c r="AS687" s="53">
        <v>21</v>
      </c>
      <c r="AT687" s="53">
        <v>22</v>
      </c>
      <c r="AU687" s="147">
        <v>88.86955467147543</v>
      </c>
      <c r="AV687" s="147">
        <v>76.3697427478461</v>
      </c>
      <c r="AW687" s="147">
        <v>33.38639594293632</v>
      </c>
      <c r="AX687" s="147">
        <v>44.230102827808395</v>
      </c>
      <c r="BC687" s="53">
        <v>50.94</v>
      </c>
      <c r="BD687" s="53">
        <v>58.67</v>
      </c>
      <c r="BE687" s="53">
        <v>26.54</v>
      </c>
      <c r="BL687" s="53">
        <v>67.3</v>
      </c>
      <c r="BM687" s="53">
        <v>39.93</v>
      </c>
      <c r="BN687" s="53">
        <v>100.4</v>
      </c>
      <c r="BO687" s="53">
        <v>100.2</v>
      </c>
      <c r="BU687" s="53">
        <v>439</v>
      </c>
      <c r="BV687" s="53">
        <v>420</v>
      </c>
      <c r="BW687" s="53">
        <v>200</v>
      </c>
      <c r="BX687" s="53">
        <v>61.31</v>
      </c>
      <c r="CB687" s="53">
        <v>268</v>
      </c>
      <c r="CC687" s="53">
        <v>280.3</v>
      </c>
      <c r="CD687" s="53">
        <v>229</v>
      </c>
      <c r="CF687" s="53">
        <v>377.73</v>
      </c>
      <c r="CI687" s="53">
        <v>449</v>
      </c>
      <c r="CJ687" s="53">
        <v>446</v>
      </c>
    </row>
    <row r="688" spans="2:88" ht="12.75">
      <c r="B688" s="1"/>
      <c r="D688" s="74">
        <v>2015</v>
      </c>
      <c r="E688" s="74" t="s">
        <v>22</v>
      </c>
      <c r="F688" s="53">
        <v>56.02</v>
      </c>
      <c r="G688" s="53">
        <v>54.85</v>
      </c>
      <c r="H688" s="53">
        <v>46.27</v>
      </c>
      <c r="I688" s="53">
        <v>96.7</v>
      </c>
      <c r="J688" s="53">
        <v>97.5</v>
      </c>
      <c r="K688" s="53">
        <v>98.2</v>
      </c>
      <c r="L688" s="53">
        <v>101.6</v>
      </c>
      <c r="O688" s="86">
        <v>1790.5876970870481</v>
      </c>
      <c r="P688" s="86">
        <v>1753.582674990332</v>
      </c>
      <c r="Q688" s="53">
        <v>322</v>
      </c>
      <c r="R688" s="53" t="s">
        <v>225</v>
      </c>
      <c r="X688" s="53">
        <v>100.3</v>
      </c>
      <c r="AB688" s="53">
        <v>101.2</v>
      </c>
      <c r="AC688" s="53">
        <v>98.9</v>
      </c>
      <c r="AD688" s="53">
        <v>27.8</v>
      </c>
      <c r="AE688" s="53">
        <v>29.43</v>
      </c>
      <c r="AF688" s="53">
        <v>29.69</v>
      </c>
      <c r="AL688" s="53">
        <v>235</v>
      </c>
      <c r="AM688" s="53">
        <v>257</v>
      </c>
      <c r="AN688" s="53">
        <v>61</v>
      </c>
      <c r="AO688" s="53">
        <v>57</v>
      </c>
      <c r="AP688" s="53">
        <v>71</v>
      </c>
      <c r="AQ688" s="53">
        <v>54</v>
      </c>
      <c r="AR688" s="53">
        <v>23</v>
      </c>
      <c r="AS688" s="53">
        <v>21</v>
      </c>
      <c r="AT688" s="53">
        <v>22</v>
      </c>
      <c r="AU688" s="147">
        <v>89.0814327842186</v>
      </c>
      <c r="AV688" s="147">
        <v>76.3697427478461</v>
      </c>
      <c r="AW688" s="147">
        <v>33.129466033364224</v>
      </c>
      <c r="AX688" s="147">
        <v>44.12547570759075</v>
      </c>
      <c r="BC688" s="53">
        <v>51.96</v>
      </c>
      <c r="BD688" s="53">
        <v>61.04</v>
      </c>
      <c r="BE688" s="53">
        <v>31.32</v>
      </c>
      <c r="BF688" s="53">
        <v>101.74</v>
      </c>
      <c r="BL688" s="53">
        <v>62.86</v>
      </c>
      <c r="BM688" s="53">
        <v>40.9</v>
      </c>
      <c r="BN688" s="53">
        <v>99.1</v>
      </c>
      <c r="BO688" s="53">
        <v>99.9</v>
      </c>
      <c r="BU688" s="53">
        <v>436</v>
      </c>
      <c r="BV688" s="53">
        <v>428</v>
      </c>
      <c r="BW688" s="53">
        <v>202</v>
      </c>
      <c r="BX688" s="53">
        <v>60.93</v>
      </c>
      <c r="CB688" s="53">
        <v>268</v>
      </c>
      <c r="CC688" s="53">
        <v>280.3</v>
      </c>
      <c r="CD688" s="53">
        <v>230</v>
      </c>
      <c r="CF688" s="53">
        <v>378.3</v>
      </c>
      <c r="CI688" s="53">
        <v>426</v>
      </c>
      <c r="CJ688" s="53">
        <v>421</v>
      </c>
    </row>
    <row r="689" spans="2:88" ht="12.75">
      <c r="B689" s="1"/>
      <c r="D689" s="74">
        <v>2015</v>
      </c>
      <c r="E689" s="74" t="s">
        <v>23</v>
      </c>
      <c r="F689" s="53">
        <v>55.78</v>
      </c>
      <c r="G689" s="53">
        <v>54.83</v>
      </c>
      <c r="H689" s="53">
        <v>46.34</v>
      </c>
      <c r="I689" s="53">
        <v>96.8</v>
      </c>
      <c r="J689" s="53">
        <v>96.1</v>
      </c>
      <c r="K689" s="53">
        <v>102.9</v>
      </c>
      <c r="L689" s="53">
        <v>106.5</v>
      </c>
      <c r="O689" s="86">
        <v>1684</v>
      </c>
      <c r="P689" s="86">
        <v>1612</v>
      </c>
      <c r="Q689" s="53">
        <v>316</v>
      </c>
      <c r="R689" s="53" t="s">
        <v>226</v>
      </c>
      <c r="X689" s="53">
        <v>100.3</v>
      </c>
      <c r="AB689" s="53">
        <v>100.8</v>
      </c>
      <c r="AC689" s="53">
        <v>98.7</v>
      </c>
      <c r="AD689" s="53">
        <v>27.29</v>
      </c>
      <c r="AE689" s="53">
        <v>29.41</v>
      </c>
      <c r="AF689" s="53">
        <v>28.85</v>
      </c>
      <c r="AL689" s="53">
        <v>235</v>
      </c>
      <c r="AM689" s="53">
        <v>232</v>
      </c>
      <c r="AN689" s="53">
        <v>60</v>
      </c>
      <c r="AO689" s="53">
        <v>56</v>
      </c>
      <c r="AP689" s="53">
        <v>70</v>
      </c>
      <c r="AQ689" s="53">
        <v>54</v>
      </c>
      <c r="AR689" s="53">
        <v>22</v>
      </c>
      <c r="AS689" s="53">
        <v>21</v>
      </c>
      <c r="AT689" s="53">
        <v>22</v>
      </c>
      <c r="AU689" s="147">
        <v>87.98254539709343</v>
      </c>
      <c r="AV689" s="147">
        <v>76.3697427478461</v>
      </c>
      <c r="AW689" s="147">
        <v>33.23232040232931</v>
      </c>
      <c r="AX689" s="147">
        <v>44.0835176248189</v>
      </c>
      <c r="BC689" s="53">
        <v>53.27</v>
      </c>
      <c r="BD689" s="53">
        <v>59.07</v>
      </c>
      <c r="BE689" s="53">
        <v>31.67</v>
      </c>
      <c r="BF689" s="53">
        <v>101.74</v>
      </c>
      <c r="BL689" s="53">
        <v>65.87</v>
      </c>
      <c r="BM689" s="53">
        <v>45.16</v>
      </c>
      <c r="BN689" s="53">
        <v>99</v>
      </c>
      <c r="BO689" s="53">
        <v>100.1</v>
      </c>
      <c r="BU689" s="53">
        <v>449</v>
      </c>
      <c r="BV689" s="53">
        <v>428</v>
      </c>
      <c r="BW689" s="53">
        <v>199</v>
      </c>
      <c r="BX689" s="53">
        <v>60.43</v>
      </c>
      <c r="CB689" s="53">
        <v>268</v>
      </c>
      <c r="CC689" s="53">
        <v>280.3</v>
      </c>
      <c r="CD689" s="53">
        <v>231</v>
      </c>
      <c r="CF689" s="53">
        <v>381.29</v>
      </c>
      <c r="CI689" s="53">
        <v>434</v>
      </c>
      <c r="CJ689" s="53">
        <v>413</v>
      </c>
    </row>
    <row r="690" spans="2:88" ht="12.75">
      <c r="B690" s="1"/>
      <c r="D690" s="74">
        <v>2016</v>
      </c>
      <c r="E690" s="74" t="s">
        <v>12</v>
      </c>
      <c r="F690" s="53">
        <v>56.11</v>
      </c>
      <c r="G690" s="53">
        <v>55.57</v>
      </c>
      <c r="H690" s="53">
        <v>47.01</v>
      </c>
      <c r="I690" s="53">
        <v>96.8</v>
      </c>
      <c r="J690" s="53">
        <v>98.1</v>
      </c>
      <c r="K690" s="53">
        <v>102.4</v>
      </c>
      <c r="L690" s="53">
        <v>105.1</v>
      </c>
      <c r="O690" s="86">
        <v>1720.175800973102</v>
      </c>
      <c r="P690" s="86">
        <v>1655.9393310948712</v>
      </c>
      <c r="Q690" s="53">
        <v>312</v>
      </c>
      <c r="R690" s="53">
        <v>354</v>
      </c>
      <c r="X690" s="53">
        <v>100.7</v>
      </c>
      <c r="AB690" s="53">
        <v>98.1</v>
      </c>
      <c r="AC690" s="53">
        <v>98.3</v>
      </c>
      <c r="AD690" s="53">
        <v>27.46</v>
      </c>
      <c r="AE690" s="53">
        <v>29.85</v>
      </c>
      <c r="AF690" s="53">
        <v>28.72</v>
      </c>
      <c r="AL690" s="53">
        <v>235</v>
      </c>
      <c r="AM690" s="53">
        <v>233</v>
      </c>
      <c r="AN690" s="53">
        <v>63</v>
      </c>
      <c r="AO690" s="53">
        <v>57</v>
      </c>
      <c r="AP690" s="53">
        <v>71</v>
      </c>
      <c r="AQ690" s="53">
        <v>52</v>
      </c>
      <c r="AR690" s="53">
        <v>23</v>
      </c>
      <c r="AS690" s="53">
        <v>22</v>
      </c>
      <c r="AT690" s="53">
        <v>23</v>
      </c>
      <c r="AU690" s="53">
        <v>88.87</v>
      </c>
      <c r="AV690" s="53">
        <v>76.47</v>
      </c>
      <c r="AW690" s="53">
        <v>33.26</v>
      </c>
      <c r="AX690" s="53">
        <v>44.14</v>
      </c>
      <c r="BC690" s="53">
        <v>57.6</v>
      </c>
      <c r="BD690" s="53">
        <v>60.58</v>
      </c>
      <c r="BE690" s="53">
        <v>29.59</v>
      </c>
      <c r="BF690" s="53">
        <v>104.39</v>
      </c>
      <c r="BL690" s="53">
        <v>65.69</v>
      </c>
      <c r="BM690" s="53">
        <v>40.6</v>
      </c>
      <c r="BN690" s="53">
        <v>98.9</v>
      </c>
      <c r="BO690" s="53">
        <v>99.4</v>
      </c>
      <c r="BU690" s="53">
        <v>438</v>
      </c>
      <c r="BV690" s="53">
        <v>424</v>
      </c>
      <c r="BW690" s="53">
        <v>198</v>
      </c>
      <c r="BX690" s="53">
        <v>63.58</v>
      </c>
      <c r="CB690" s="53">
        <v>271.24</v>
      </c>
      <c r="CC690" s="53">
        <v>289.13</v>
      </c>
      <c r="CD690" s="53">
        <v>237</v>
      </c>
      <c r="CF690" s="53">
        <v>385.93</v>
      </c>
      <c r="CI690" s="53">
        <v>458</v>
      </c>
      <c r="CJ690" s="53">
        <v>425</v>
      </c>
    </row>
    <row r="691" spans="2:88" ht="12.75">
      <c r="B691" s="1"/>
      <c r="D691" s="74">
        <v>2016</v>
      </c>
      <c r="E691" s="74" t="s">
        <v>13</v>
      </c>
      <c r="F691" s="53">
        <v>56.56</v>
      </c>
      <c r="G691" s="53">
        <v>56.71</v>
      </c>
      <c r="H691" s="53">
        <v>46.98</v>
      </c>
      <c r="I691" s="53">
        <v>96.1</v>
      </c>
      <c r="J691" s="53">
        <v>95.2</v>
      </c>
      <c r="K691" s="53">
        <v>101.3</v>
      </c>
      <c r="L691" s="53">
        <v>109.2</v>
      </c>
      <c r="O691" s="86">
        <v>1739.7999807505535</v>
      </c>
      <c r="P691" s="86">
        <v>1786.2744554674944</v>
      </c>
      <c r="Q691" s="53">
        <v>313</v>
      </c>
      <c r="R691" s="53" t="s">
        <v>227</v>
      </c>
      <c r="X691" s="53">
        <v>101</v>
      </c>
      <c r="AB691" s="53">
        <v>94.8</v>
      </c>
      <c r="AC691" s="53">
        <v>96</v>
      </c>
      <c r="AD691" s="53">
        <v>27.56</v>
      </c>
      <c r="AE691" s="53">
        <v>30.31</v>
      </c>
      <c r="AF691" s="53">
        <v>28.69</v>
      </c>
      <c r="AL691" s="53">
        <v>235</v>
      </c>
      <c r="AM691" s="53">
        <v>219</v>
      </c>
      <c r="AN691" s="53">
        <v>63</v>
      </c>
      <c r="AO691" s="53">
        <v>56</v>
      </c>
      <c r="AP691" s="53">
        <v>71</v>
      </c>
      <c r="AQ691" s="53">
        <v>54</v>
      </c>
      <c r="AR691" s="53">
        <v>23</v>
      </c>
      <c r="AS691" s="53">
        <v>22</v>
      </c>
      <c r="AT691" s="53">
        <v>23</v>
      </c>
      <c r="AU691" s="53">
        <v>88.96</v>
      </c>
      <c r="AV691" s="53">
        <v>76.47</v>
      </c>
      <c r="AW691" s="53">
        <v>33.34</v>
      </c>
      <c r="AX691" s="53">
        <v>44.04</v>
      </c>
      <c r="BC691" s="53">
        <v>60.13</v>
      </c>
      <c r="BD691" s="53">
        <v>60.06</v>
      </c>
      <c r="BE691" s="53">
        <v>30.54</v>
      </c>
      <c r="BF691" s="53">
        <v>104.39</v>
      </c>
      <c r="BL691" s="53">
        <v>66.05</v>
      </c>
      <c r="BM691" s="53">
        <v>41.09</v>
      </c>
      <c r="BN691" s="53">
        <v>98.4</v>
      </c>
      <c r="BO691" s="53">
        <v>98.6</v>
      </c>
      <c r="BU691" s="53">
        <v>434</v>
      </c>
      <c r="BV691" s="53">
        <v>424</v>
      </c>
      <c r="BW691" s="53">
        <v>198</v>
      </c>
      <c r="BX691" s="53">
        <v>63.67</v>
      </c>
      <c r="CB691" s="53">
        <v>271.24</v>
      </c>
      <c r="CC691" s="53">
        <v>289.13</v>
      </c>
      <c r="CD691" s="53">
        <v>237</v>
      </c>
      <c r="CF691" s="53">
        <v>384.67</v>
      </c>
      <c r="CI691" s="53">
        <v>429</v>
      </c>
      <c r="CJ691" s="53">
        <v>391</v>
      </c>
    </row>
    <row r="692" spans="2:88" ht="12.75">
      <c r="B692" s="1"/>
      <c r="D692" s="74">
        <v>2016</v>
      </c>
      <c r="E692" s="74" t="s">
        <v>14</v>
      </c>
      <c r="F692" s="53">
        <v>56.67</v>
      </c>
      <c r="G692" s="53">
        <v>56.44</v>
      </c>
      <c r="H692" s="53">
        <v>46.58</v>
      </c>
      <c r="I692" s="53">
        <v>95.8</v>
      </c>
      <c r="J692" s="53">
        <v>95.7</v>
      </c>
      <c r="K692" s="53">
        <v>99.6</v>
      </c>
      <c r="L692" s="53">
        <v>107.3</v>
      </c>
      <c r="O692" s="86">
        <v>1705.2607022045959</v>
      </c>
      <c r="P692" s="86">
        <v>1804.0515381751152</v>
      </c>
      <c r="Q692" s="53">
        <v>331</v>
      </c>
      <c r="R692" s="53">
        <v>352</v>
      </c>
      <c r="X692" s="53">
        <v>101</v>
      </c>
      <c r="AB692" s="53">
        <v>92.2</v>
      </c>
      <c r="AC692" s="53">
        <v>96.5</v>
      </c>
      <c r="AD692" s="53">
        <v>27.76</v>
      </c>
      <c r="AE692" s="53">
        <v>30.08</v>
      </c>
      <c r="AF692" s="53">
        <v>28.64</v>
      </c>
      <c r="AL692" s="53">
        <v>235</v>
      </c>
      <c r="AM692" s="53">
        <v>226</v>
      </c>
      <c r="AN692" s="53">
        <v>62</v>
      </c>
      <c r="AO692" s="53">
        <v>56</v>
      </c>
      <c r="AP692" s="53">
        <v>71</v>
      </c>
      <c r="AQ692" s="53">
        <v>54</v>
      </c>
      <c r="AR692" s="53">
        <v>23</v>
      </c>
      <c r="AS692" s="53">
        <v>22</v>
      </c>
      <c r="AT692" s="53">
        <v>23</v>
      </c>
      <c r="AU692" s="53">
        <v>88.84</v>
      </c>
      <c r="AV692" s="53">
        <v>76.47</v>
      </c>
      <c r="AW692" s="53">
        <v>33.45</v>
      </c>
      <c r="AX692" s="53">
        <v>44.19</v>
      </c>
      <c r="BC692" s="53">
        <v>60.6</v>
      </c>
      <c r="BD692" s="53">
        <v>58.36</v>
      </c>
      <c r="BE692" s="53">
        <v>29.27</v>
      </c>
      <c r="BF692" s="53">
        <v>105.07</v>
      </c>
      <c r="BL692" s="53">
        <v>67.03</v>
      </c>
      <c r="BM692" s="53">
        <v>42.2</v>
      </c>
      <c r="BN692" s="53">
        <v>98.7</v>
      </c>
      <c r="BO692" s="53">
        <v>98.3</v>
      </c>
      <c r="BU692" s="53">
        <v>440</v>
      </c>
      <c r="BV692" s="53">
        <v>423</v>
      </c>
      <c r="BW692" s="53">
        <v>197</v>
      </c>
      <c r="BX692" s="53">
        <v>63.51</v>
      </c>
      <c r="CB692" s="53">
        <v>271.24</v>
      </c>
      <c r="CC692" s="53">
        <v>289.13</v>
      </c>
      <c r="CD692" s="53" t="s">
        <v>113</v>
      </c>
      <c r="CF692" s="53">
        <v>383.36</v>
      </c>
      <c r="CI692" s="53">
        <v>445</v>
      </c>
      <c r="CJ692" s="53">
        <v>415</v>
      </c>
    </row>
    <row r="693" spans="2:88" ht="12.75">
      <c r="B693" s="1"/>
      <c r="D693" s="74">
        <v>2016</v>
      </c>
      <c r="E693" s="74" t="s">
        <v>15</v>
      </c>
      <c r="F693" s="53">
        <v>56.19</v>
      </c>
      <c r="G693" s="53">
        <v>56.5</v>
      </c>
      <c r="H693" s="53">
        <v>46.91</v>
      </c>
      <c r="I693" s="53">
        <v>95.6</v>
      </c>
      <c r="J693" s="53">
        <v>98</v>
      </c>
      <c r="K693" s="53">
        <v>101.7</v>
      </c>
      <c r="L693" s="53">
        <v>99.4</v>
      </c>
      <c r="O693" s="86">
        <v>1715.5100541368138</v>
      </c>
      <c r="P693" s="86">
        <v>1769.8877696004088</v>
      </c>
      <c r="Q693" s="53">
        <v>347</v>
      </c>
      <c r="R693" s="53" t="s">
        <v>223</v>
      </c>
      <c r="X693" s="53">
        <v>101.1</v>
      </c>
      <c r="AB693" s="53">
        <v>89.3</v>
      </c>
      <c r="AC693" s="53">
        <v>97.5</v>
      </c>
      <c r="AD693" s="53">
        <v>28.08</v>
      </c>
      <c r="AE693" s="53">
        <v>30.33</v>
      </c>
      <c r="AF693" s="53">
        <v>28.84</v>
      </c>
      <c r="AL693" s="53">
        <v>235</v>
      </c>
      <c r="AM693" s="53">
        <v>247</v>
      </c>
      <c r="AN693" s="53">
        <v>62</v>
      </c>
      <c r="AO693" s="53">
        <v>56</v>
      </c>
      <c r="AP693" s="53">
        <v>70</v>
      </c>
      <c r="AQ693" s="53">
        <v>53</v>
      </c>
      <c r="AR693" s="53">
        <v>24</v>
      </c>
      <c r="AS693" s="53">
        <v>23</v>
      </c>
      <c r="AT693" s="53">
        <v>24</v>
      </c>
      <c r="AU693" s="53">
        <v>89.07</v>
      </c>
      <c r="AV693" s="53">
        <v>76.47</v>
      </c>
      <c r="AW693" s="53">
        <v>33.15</v>
      </c>
      <c r="AX693" s="53">
        <v>43.92</v>
      </c>
      <c r="BC693" s="53">
        <v>61.26</v>
      </c>
      <c r="BD693" s="53">
        <v>58.07</v>
      </c>
      <c r="BE693" s="53">
        <v>28.24</v>
      </c>
      <c r="BF693" s="53">
        <v>105.07</v>
      </c>
      <c r="BL693" s="53">
        <v>71.21</v>
      </c>
      <c r="BM693" s="53">
        <v>51.17</v>
      </c>
      <c r="BN693" s="53">
        <v>99.4</v>
      </c>
      <c r="BO693" s="53">
        <v>100.9</v>
      </c>
      <c r="BU693" s="53">
        <v>440</v>
      </c>
      <c r="BV693" s="53">
        <v>418</v>
      </c>
      <c r="BW693" s="53">
        <v>197</v>
      </c>
      <c r="BX693" s="53">
        <v>60.98</v>
      </c>
      <c r="CB693" s="53">
        <v>251.32</v>
      </c>
      <c r="CC693" s="53">
        <v>261.36</v>
      </c>
      <c r="CD693" s="53">
        <v>225</v>
      </c>
      <c r="CF693" s="53">
        <v>376.26</v>
      </c>
      <c r="CI693" s="53">
        <v>456</v>
      </c>
      <c r="CJ693" s="53">
        <v>429</v>
      </c>
    </row>
    <row r="694" spans="2:88" ht="12.75">
      <c r="B694" s="1"/>
      <c r="D694" s="74">
        <v>2016</v>
      </c>
      <c r="E694" s="74" t="s">
        <v>16</v>
      </c>
      <c r="F694" s="53">
        <v>56.92</v>
      </c>
      <c r="G694" s="53">
        <v>56.83</v>
      </c>
      <c r="H694" s="53">
        <v>46.43</v>
      </c>
      <c r="I694" s="53">
        <v>95.9</v>
      </c>
      <c r="J694" s="53">
        <v>96.4</v>
      </c>
      <c r="K694" s="53">
        <v>99.9</v>
      </c>
      <c r="L694" s="53">
        <v>101.7</v>
      </c>
      <c r="O694" s="86">
        <v>1734.4230777392506</v>
      </c>
      <c r="P694" s="86">
        <v>1807.158231708301</v>
      </c>
      <c r="Q694" s="53">
        <v>357</v>
      </c>
      <c r="R694" s="53" t="s">
        <v>228</v>
      </c>
      <c r="X694" s="53">
        <v>101.1</v>
      </c>
      <c r="AB694" s="53">
        <v>87.5</v>
      </c>
      <c r="AC694" s="53">
        <v>95.5</v>
      </c>
      <c r="AD694" s="53">
        <v>27.96</v>
      </c>
      <c r="AE694" s="53">
        <v>29.89</v>
      </c>
      <c r="AF694" s="53">
        <v>28.72</v>
      </c>
      <c r="AL694" s="53">
        <v>235</v>
      </c>
      <c r="AM694" s="53">
        <v>276</v>
      </c>
      <c r="AN694" s="53">
        <v>60</v>
      </c>
      <c r="AO694" s="53">
        <v>55</v>
      </c>
      <c r="AP694" s="53">
        <v>69</v>
      </c>
      <c r="AQ694" s="53">
        <v>53</v>
      </c>
      <c r="AR694" s="53">
        <v>25</v>
      </c>
      <c r="AS694" s="53">
        <v>22</v>
      </c>
      <c r="AT694" s="53">
        <v>24</v>
      </c>
      <c r="AU694" s="53">
        <v>88.26</v>
      </c>
      <c r="AV694" s="53">
        <v>76.47</v>
      </c>
      <c r="AW694" s="147">
        <v>33.038729529768005</v>
      </c>
      <c r="AX694" s="147">
        <v>43.9772860666528</v>
      </c>
      <c r="BC694" s="53">
        <v>62.55</v>
      </c>
      <c r="BD694" s="53">
        <v>57.06</v>
      </c>
      <c r="BE694" s="53">
        <v>28.82</v>
      </c>
      <c r="BF694" s="53">
        <v>103.24</v>
      </c>
      <c r="BL694" s="53">
        <v>65.69</v>
      </c>
      <c r="BM694" s="53">
        <v>28.42</v>
      </c>
      <c r="BN694" s="53">
        <v>98.8</v>
      </c>
      <c r="BO694" s="53">
        <v>99.2</v>
      </c>
      <c r="BU694" s="53">
        <v>435</v>
      </c>
      <c r="BV694" s="53">
        <v>424</v>
      </c>
      <c r="BW694" s="53">
        <v>199</v>
      </c>
      <c r="BX694" s="53">
        <v>60.78</v>
      </c>
      <c r="CB694" s="53">
        <v>251.32</v>
      </c>
      <c r="CC694" s="53">
        <v>261.36</v>
      </c>
      <c r="CD694" s="53">
        <v>222</v>
      </c>
      <c r="CF694" s="53">
        <v>352</v>
      </c>
      <c r="CI694" s="53">
        <v>479</v>
      </c>
      <c r="CJ694" s="53">
        <v>467</v>
      </c>
    </row>
    <row r="695" spans="2:88" ht="12.75">
      <c r="B695" s="1"/>
      <c r="D695" s="74">
        <v>2016</v>
      </c>
      <c r="E695" s="74" t="s">
        <v>17</v>
      </c>
      <c r="F695" s="53">
        <v>57.15</v>
      </c>
      <c r="G695" s="53">
        <v>58.42</v>
      </c>
      <c r="H695" s="53">
        <v>49.3</v>
      </c>
      <c r="I695" s="53">
        <v>95.6</v>
      </c>
      <c r="J695" s="53">
        <v>95.7</v>
      </c>
      <c r="K695" s="53">
        <v>94.7</v>
      </c>
      <c r="L695" s="53">
        <v>103.4</v>
      </c>
      <c r="O695" s="86">
        <v>1784.6325936029539</v>
      </c>
      <c r="P695" s="86">
        <v>1788.975556274726</v>
      </c>
      <c r="Q695" s="53">
        <v>350</v>
      </c>
      <c r="R695" s="53">
        <v>374</v>
      </c>
      <c r="X695" s="53">
        <v>101.1</v>
      </c>
      <c r="AB695" s="53">
        <v>87.9</v>
      </c>
      <c r="AC695" s="53">
        <v>91.7</v>
      </c>
      <c r="AD695" s="53">
        <v>27.66</v>
      </c>
      <c r="AE695" s="53">
        <v>30.51</v>
      </c>
      <c r="AF695" s="53">
        <v>28.58</v>
      </c>
      <c r="AL695" s="53">
        <v>235</v>
      </c>
      <c r="AM695" s="53">
        <v>278</v>
      </c>
      <c r="AN695" s="53">
        <v>59</v>
      </c>
      <c r="AO695" s="53">
        <v>56</v>
      </c>
      <c r="AP695" s="53">
        <v>70</v>
      </c>
      <c r="AQ695" s="53">
        <v>53</v>
      </c>
      <c r="AR695" s="53">
        <v>24</v>
      </c>
      <c r="AS695" s="53">
        <v>23</v>
      </c>
      <c r="AT695" s="53">
        <v>24</v>
      </c>
      <c r="AU695" s="53">
        <v>89.07</v>
      </c>
      <c r="AV695" s="53">
        <v>76.47</v>
      </c>
      <c r="AW695" s="147">
        <v>32.96560407443813</v>
      </c>
      <c r="AX695" s="147">
        <v>43.9150522154615</v>
      </c>
      <c r="BC695" s="53">
        <v>62.71</v>
      </c>
      <c r="BD695" s="53">
        <v>56.28</v>
      </c>
      <c r="BE695" s="53">
        <v>30.08</v>
      </c>
      <c r="BF695" s="53">
        <v>103.24</v>
      </c>
      <c r="BL695" s="53">
        <v>72.37</v>
      </c>
      <c r="BM695" s="53">
        <v>35.7</v>
      </c>
      <c r="BN695" s="53">
        <v>98.8</v>
      </c>
      <c r="BO695" s="53">
        <v>99.6</v>
      </c>
      <c r="BU695" s="53">
        <v>422</v>
      </c>
      <c r="BV695" s="53">
        <v>419</v>
      </c>
      <c r="BW695" s="53">
        <v>196</v>
      </c>
      <c r="BX695" s="53">
        <v>60.51</v>
      </c>
      <c r="CB695" s="53">
        <v>251.32</v>
      </c>
      <c r="CC695" s="53">
        <v>261.36</v>
      </c>
      <c r="CD695" s="53">
        <v>222</v>
      </c>
      <c r="CF695" s="53">
        <v>358.78</v>
      </c>
      <c r="CI695" s="53">
        <v>437</v>
      </c>
      <c r="CJ695" s="53">
        <v>408</v>
      </c>
    </row>
    <row r="696" spans="2:88" ht="12.75">
      <c r="B696" s="1"/>
      <c r="D696" s="74">
        <v>2016</v>
      </c>
      <c r="E696" s="74" t="s">
        <v>18</v>
      </c>
      <c r="F696" s="53">
        <v>57.54</v>
      </c>
      <c r="G696" s="53">
        <v>58.07</v>
      </c>
      <c r="H696" s="53">
        <v>49.62</v>
      </c>
      <c r="I696" s="53">
        <v>95.2</v>
      </c>
      <c r="J696" s="53">
        <v>94.2</v>
      </c>
      <c r="K696" s="53">
        <v>93.8</v>
      </c>
      <c r="L696" s="53">
        <v>102.6</v>
      </c>
      <c r="O696" s="86">
        <v>1776.9183860717003</v>
      </c>
      <c r="P696" s="86">
        <v>1749.3328034897427</v>
      </c>
      <c r="Q696" s="53">
        <v>355</v>
      </c>
      <c r="R696" s="53">
        <v>392</v>
      </c>
      <c r="X696" s="53">
        <v>101.3</v>
      </c>
      <c r="AB696" s="53">
        <v>88.6</v>
      </c>
      <c r="AC696" s="53">
        <v>91.3</v>
      </c>
      <c r="AD696" s="53">
        <v>28.77</v>
      </c>
      <c r="AE696" s="53">
        <v>30.33</v>
      </c>
      <c r="AF696" s="53">
        <v>28.29</v>
      </c>
      <c r="AL696" s="53">
        <v>235</v>
      </c>
      <c r="AM696" s="53">
        <v>300</v>
      </c>
      <c r="AN696" s="53">
        <v>62</v>
      </c>
      <c r="AO696" s="53">
        <v>54</v>
      </c>
      <c r="AP696" s="53">
        <v>69</v>
      </c>
      <c r="AQ696" s="53">
        <v>51</v>
      </c>
      <c r="AR696" s="53">
        <v>26</v>
      </c>
      <c r="AS696" s="53">
        <v>24</v>
      </c>
      <c r="AT696" s="53">
        <v>24</v>
      </c>
      <c r="AU696" s="53">
        <v>90.6</v>
      </c>
      <c r="AV696" s="53">
        <v>76.47</v>
      </c>
      <c r="AW696" s="147">
        <v>32.96560407443813</v>
      </c>
      <c r="AX696" s="147">
        <v>43.91878624653298</v>
      </c>
      <c r="BC696" s="53">
        <v>60.33</v>
      </c>
      <c r="BD696" s="53">
        <v>51.43</v>
      </c>
      <c r="BE696" s="53">
        <v>30.44</v>
      </c>
      <c r="BF696" s="53">
        <v>103.92</v>
      </c>
      <c r="BL696" s="53">
        <v>68.36</v>
      </c>
      <c r="BM696" s="53">
        <v>35.13</v>
      </c>
      <c r="BN696" s="53">
        <v>99.2</v>
      </c>
      <c r="BO696" s="53">
        <v>100.4</v>
      </c>
      <c r="BU696" s="53">
        <v>414</v>
      </c>
      <c r="BV696" s="53">
        <v>417</v>
      </c>
      <c r="BW696" s="53">
        <v>202</v>
      </c>
      <c r="BX696" s="53">
        <v>61.81</v>
      </c>
      <c r="CB696" s="53">
        <v>254.36</v>
      </c>
      <c r="CC696" s="53">
        <v>268.74</v>
      </c>
      <c r="CD696" s="53">
        <v>223</v>
      </c>
      <c r="CF696" s="53">
        <v>356.16</v>
      </c>
      <c r="CI696" s="53">
        <v>471</v>
      </c>
      <c r="CJ696" s="53">
        <v>464</v>
      </c>
    </row>
    <row r="697" spans="2:88" ht="12.75">
      <c r="B697" s="1"/>
      <c r="C697" s="2" t="s">
        <v>179</v>
      </c>
      <c r="D697" s="74">
        <v>2016</v>
      </c>
      <c r="E697" s="74" t="s">
        <v>19</v>
      </c>
      <c r="F697" s="53">
        <v>56.97</v>
      </c>
      <c r="G697" s="53">
        <v>57.94</v>
      </c>
      <c r="H697" s="53">
        <v>45.88</v>
      </c>
      <c r="I697" s="53">
        <v>95.1</v>
      </c>
      <c r="J697" s="53">
        <v>93.4</v>
      </c>
      <c r="K697" s="53">
        <v>90.5</v>
      </c>
      <c r="L697" s="53">
        <v>102.4</v>
      </c>
      <c r="O697" s="86">
        <v>1792.3901538989644</v>
      </c>
      <c r="P697" s="86">
        <v>1819.5418810271487</v>
      </c>
      <c r="Q697" s="53">
        <v>367</v>
      </c>
      <c r="R697" s="53">
        <v>393</v>
      </c>
      <c r="X697" s="53">
        <v>101.3</v>
      </c>
      <c r="AB697" s="53">
        <v>88.1</v>
      </c>
      <c r="AC697" s="53">
        <v>92.5</v>
      </c>
      <c r="AD697" s="53">
        <v>27.93</v>
      </c>
      <c r="AE697" s="53">
        <v>29.5</v>
      </c>
      <c r="AF697" s="53">
        <v>28.11</v>
      </c>
      <c r="AL697" s="53">
        <v>235</v>
      </c>
      <c r="AM697" s="53">
        <v>306</v>
      </c>
      <c r="AN697" s="53">
        <v>62</v>
      </c>
      <c r="AO697" s="53">
        <v>54</v>
      </c>
      <c r="AP697" s="53">
        <v>68</v>
      </c>
      <c r="AQ697" s="53">
        <v>53</v>
      </c>
      <c r="AR697" s="53">
        <v>25</v>
      </c>
      <c r="AS697" s="53">
        <v>24</v>
      </c>
      <c r="AT697" s="53">
        <v>24</v>
      </c>
      <c r="AU697" s="53">
        <v>90.9</v>
      </c>
      <c r="AV697" s="53">
        <v>76.47</v>
      </c>
      <c r="AW697" s="147">
        <v>32.96560407443813</v>
      </c>
      <c r="AX697" s="147">
        <v>43.72545672476709</v>
      </c>
      <c r="BC697" s="53">
        <v>57.82</v>
      </c>
      <c r="BD697" s="53">
        <v>54.54</v>
      </c>
      <c r="BE697" s="53">
        <v>31.45</v>
      </c>
      <c r="BF697" s="53">
        <v>103.92</v>
      </c>
      <c r="BL697" s="53">
        <v>70.09</v>
      </c>
      <c r="BM697" s="53">
        <v>35.24</v>
      </c>
      <c r="BN697" s="53">
        <v>99.9</v>
      </c>
      <c r="BO697" s="53">
        <v>101.8</v>
      </c>
      <c r="BU697" s="53">
        <v>431</v>
      </c>
      <c r="BV697" s="53">
        <v>441</v>
      </c>
      <c r="BW697" s="53">
        <v>206</v>
      </c>
      <c r="BX697" s="53">
        <v>61.62</v>
      </c>
      <c r="CB697" s="53">
        <v>254.36</v>
      </c>
      <c r="CC697" s="53">
        <v>268.74</v>
      </c>
      <c r="CD697" s="53">
        <v>223</v>
      </c>
      <c r="CF697" s="53">
        <v>356.76</v>
      </c>
      <c r="CI697" s="53">
        <v>475</v>
      </c>
      <c r="CJ697" s="53">
        <v>478</v>
      </c>
    </row>
    <row r="698" spans="2:88" ht="12.75">
      <c r="B698" s="1"/>
      <c r="C698" s="2" t="s">
        <v>179</v>
      </c>
      <c r="D698" s="74">
        <v>2016</v>
      </c>
      <c r="E698" s="74" t="s">
        <v>20</v>
      </c>
      <c r="F698" s="53">
        <v>57.15</v>
      </c>
      <c r="G698" s="53">
        <v>57.77</v>
      </c>
      <c r="H698" s="53">
        <v>46.44</v>
      </c>
      <c r="I698" s="53">
        <v>95.7</v>
      </c>
      <c r="J698" s="53">
        <v>95.1</v>
      </c>
      <c r="K698" s="53">
        <v>101.4</v>
      </c>
      <c r="L698" s="53">
        <v>104.9</v>
      </c>
      <c r="O698" s="86">
        <v>1718.9578107183581</v>
      </c>
      <c r="P698" s="86">
        <v>1857.6106053346111</v>
      </c>
      <c r="Q698" s="53">
        <v>353</v>
      </c>
      <c r="R698" s="53">
        <v>386</v>
      </c>
      <c r="X698" s="53">
        <v>101.4</v>
      </c>
      <c r="AB698" s="53">
        <v>87</v>
      </c>
      <c r="AC698" s="53">
        <v>90.5</v>
      </c>
      <c r="AD698" s="53">
        <v>28.16</v>
      </c>
      <c r="AE698" s="53">
        <v>29.85</v>
      </c>
      <c r="AF698" s="53">
        <v>28.67</v>
      </c>
      <c r="AL698" s="53">
        <v>235</v>
      </c>
      <c r="AM698" s="53">
        <v>300</v>
      </c>
      <c r="AN698" s="53">
        <v>62</v>
      </c>
      <c r="AO698" s="53">
        <v>54</v>
      </c>
      <c r="AP698" s="53">
        <v>68</v>
      </c>
      <c r="AQ698" s="53">
        <v>52</v>
      </c>
      <c r="AR698" s="53">
        <v>26</v>
      </c>
      <c r="AS698" s="53">
        <v>24</v>
      </c>
      <c r="AT698" s="53">
        <v>24</v>
      </c>
      <c r="AU698" s="53">
        <v>91.45</v>
      </c>
      <c r="AV698" s="53">
        <v>76.47</v>
      </c>
      <c r="AW698" s="147">
        <v>32.96560407443813</v>
      </c>
      <c r="AX698" s="147">
        <v>43.97439212953226</v>
      </c>
      <c r="BC698" s="53">
        <v>57.64</v>
      </c>
      <c r="BD698" s="53">
        <v>63.82</v>
      </c>
      <c r="BE698" s="53">
        <v>30.41</v>
      </c>
      <c r="BF698" s="53">
        <v>101.67</v>
      </c>
      <c r="BL698" s="53">
        <v>70.45</v>
      </c>
      <c r="BM698" s="53">
        <v>36.88</v>
      </c>
      <c r="BN698" s="53">
        <v>100.1</v>
      </c>
      <c r="BO698" s="53">
        <v>102.8</v>
      </c>
      <c r="BU698" s="53">
        <v>440</v>
      </c>
      <c r="BV698" s="53">
        <v>443</v>
      </c>
      <c r="BW698" s="53">
        <v>207</v>
      </c>
      <c r="BX698" s="53">
        <v>63.1</v>
      </c>
      <c r="CB698" s="53">
        <v>254.36</v>
      </c>
      <c r="CC698" s="53">
        <v>268.74</v>
      </c>
      <c r="CD698" s="53">
        <v>223</v>
      </c>
      <c r="CF698" s="53">
        <v>363.2</v>
      </c>
      <c r="CI698" s="53">
        <v>473</v>
      </c>
      <c r="CJ698" s="53">
        <v>459</v>
      </c>
    </row>
    <row r="699" spans="2:88" ht="12.75">
      <c r="B699" s="1"/>
      <c r="C699" s="2" t="s">
        <v>179</v>
      </c>
      <c r="D699" s="74">
        <v>2016</v>
      </c>
      <c r="E699" s="74" t="s">
        <v>21</v>
      </c>
      <c r="F699" s="53">
        <v>57.32</v>
      </c>
      <c r="G699" s="53">
        <v>58.68</v>
      </c>
      <c r="H699" s="53">
        <v>46.86</v>
      </c>
      <c r="I699" s="53">
        <v>95.7</v>
      </c>
      <c r="J699" s="53">
        <v>97.1</v>
      </c>
      <c r="K699" s="53">
        <v>102.5</v>
      </c>
      <c r="L699" s="53">
        <v>99.3</v>
      </c>
      <c r="O699" s="86">
        <v>1797.6881682362105</v>
      </c>
      <c r="P699" s="86">
        <v>1835.0547730829421</v>
      </c>
      <c r="Q699" s="53">
        <v>356</v>
      </c>
      <c r="R699" s="53">
        <v>375</v>
      </c>
      <c r="X699" s="53">
        <v>101.4</v>
      </c>
      <c r="AB699" s="53">
        <v>87.9</v>
      </c>
      <c r="AC699" s="53">
        <v>92.8</v>
      </c>
      <c r="AD699" s="53">
        <v>28.17</v>
      </c>
      <c r="AE699" s="53">
        <v>30.16</v>
      </c>
      <c r="AF699" s="53">
        <v>28.51</v>
      </c>
      <c r="AL699" s="53">
        <v>235</v>
      </c>
      <c r="AM699" s="53">
        <v>287</v>
      </c>
      <c r="AN699" s="53">
        <v>62</v>
      </c>
      <c r="AO699" s="53">
        <v>54</v>
      </c>
      <c r="AP699" s="53">
        <v>68</v>
      </c>
      <c r="AQ699" s="53">
        <v>54</v>
      </c>
      <c r="AR699" s="53">
        <v>25</v>
      </c>
      <c r="AS699" s="53">
        <v>24</v>
      </c>
      <c r="AT699" s="53">
        <v>23</v>
      </c>
      <c r="AU699" s="53">
        <v>91.59</v>
      </c>
      <c r="AV699" s="53">
        <v>76.47</v>
      </c>
      <c r="AW699" s="147">
        <v>32.775895816352254</v>
      </c>
      <c r="AX699" s="147">
        <v>43.97439212953226</v>
      </c>
      <c r="BC699" s="53">
        <v>57.35</v>
      </c>
      <c r="BD699" s="53">
        <v>60.39</v>
      </c>
      <c r="BE699" s="53">
        <v>31.57</v>
      </c>
      <c r="BF699" s="53">
        <v>101.67</v>
      </c>
      <c r="BL699" s="53">
        <v>73.27</v>
      </c>
      <c r="BM699" s="53">
        <v>36.39</v>
      </c>
      <c r="BN699" s="53">
        <v>100.2</v>
      </c>
      <c r="BO699" s="53">
        <v>101.8</v>
      </c>
      <c r="BU699" s="53">
        <v>441</v>
      </c>
      <c r="BV699" s="53">
        <v>438</v>
      </c>
      <c r="BW699" s="53">
        <v>204</v>
      </c>
      <c r="BX699" s="53">
        <v>63.28</v>
      </c>
      <c r="CB699" s="53">
        <v>266.9</v>
      </c>
      <c r="CC699" s="53">
        <v>283.55</v>
      </c>
      <c r="CD699" s="53">
        <v>224</v>
      </c>
      <c r="CF699" s="53">
        <v>363.69</v>
      </c>
      <c r="CI699" s="53">
        <v>470</v>
      </c>
      <c r="CJ699" s="53">
        <v>460</v>
      </c>
    </row>
    <row r="700" spans="2:88" ht="12.75">
      <c r="B700" s="1"/>
      <c r="C700" s="2" t="s">
        <v>179</v>
      </c>
      <c r="D700" s="74">
        <v>2016</v>
      </c>
      <c r="E700" s="74" t="s">
        <v>22</v>
      </c>
      <c r="F700" s="53">
        <v>57.06</v>
      </c>
      <c r="G700" s="53">
        <v>57.93</v>
      </c>
      <c r="H700" s="53">
        <v>46.84</v>
      </c>
      <c r="I700" s="53">
        <v>95.6</v>
      </c>
      <c r="J700" s="53">
        <v>99.1</v>
      </c>
      <c r="K700" s="53">
        <v>102.5</v>
      </c>
      <c r="L700" s="53">
        <v>103.1</v>
      </c>
      <c r="O700" s="86">
        <v>1818.0444472979418</v>
      </c>
      <c r="P700" s="86">
        <v>1853.3030984817615</v>
      </c>
      <c r="Q700" s="53">
        <v>346</v>
      </c>
      <c r="R700" s="53">
        <v>364</v>
      </c>
      <c r="X700" s="53">
        <v>101.5</v>
      </c>
      <c r="AB700" s="53">
        <v>89.3</v>
      </c>
      <c r="AC700" s="53">
        <v>91.2</v>
      </c>
      <c r="AD700" s="53">
        <v>28.02</v>
      </c>
      <c r="AE700" s="53">
        <v>29.53</v>
      </c>
      <c r="AF700" s="53">
        <v>27.8</v>
      </c>
      <c r="AL700" s="53">
        <v>235</v>
      </c>
      <c r="AM700" s="53">
        <v>286</v>
      </c>
      <c r="AN700" s="53">
        <v>63</v>
      </c>
      <c r="AO700" s="53">
        <v>55</v>
      </c>
      <c r="AP700" s="53">
        <v>68</v>
      </c>
      <c r="AQ700" s="53">
        <v>54</v>
      </c>
      <c r="AR700" s="53">
        <v>25</v>
      </c>
      <c r="AS700" s="53">
        <v>24</v>
      </c>
      <c r="AT700" s="53">
        <v>24</v>
      </c>
      <c r="AU700" s="53">
        <v>90.93</v>
      </c>
      <c r="AV700" s="53">
        <v>76.47</v>
      </c>
      <c r="AW700" s="147">
        <v>32.85892363844678</v>
      </c>
      <c r="AX700" s="147">
        <v>43.70386469147989</v>
      </c>
      <c r="BC700" s="53">
        <v>59.91</v>
      </c>
      <c r="BD700" s="53">
        <v>62.62</v>
      </c>
      <c r="BE700" s="53">
        <v>36.78</v>
      </c>
      <c r="BF700" s="53">
        <v>88.96</v>
      </c>
      <c r="BL700" s="53">
        <v>72.46</v>
      </c>
      <c r="BM700" s="53">
        <v>35.71</v>
      </c>
      <c r="BN700" s="53">
        <v>99.6</v>
      </c>
      <c r="BO700" s="53">
        <v>101.4</v>
      </c>
      <c r="BU700" s="53">
        <v>443</v>
      </c>
      <c r="BV700" s="53">
        <v>442</v>
      </c>
      <c r="BW700" s="53">
        <v>204</v>
      </c>
      <c r="BX700" s="53">
        <v>62.98</v>
      </c>
      <c r="CB700" s="53">
        <v>266.9</v>
      </c>
      <c r="CC700" s="53">
        <v>283.55</v>
      </c>
      <c r="CD700" s="53">
        <v>225</v>
      </c>
      <c r="CF700" s="53">
        <v>365.9</v>
      </c>
      <c r="CI700" s="53">
        <v>476</v>
      </c>
      <c r="CJ700" s="53">
        <v>453</v>
      </c>
    </row>
    <row r="701" spans="2:88" ht="12.75">
      <c r="B701" s="1"/>
      <c r="C701" s="2" t="s">
        <v>179</v>
      </c>
      <c r="D701" s="74">
        <v>2016</v>
      </c>
      <c r="E701" s="74" t="s">
        <v>23</v>
      </c>
      <c r="F701" s="53">
        <v>57.15</v>
      </c>
      <c r="G701" s="53">
        <v>58.14</v>
      </c>
      <c r="H701" s="53">
        <v>46.77</v>
      </c>
      <c r="I701" s="53">
        <v>96.6</v>
      </c>
      <c r="J701" s="53">
        <v>95.3</v>
      </c>
      <c r="K701" s="53">
        <v>100.8</v>
      </c>
      <c r="L701" s="53">
        <v>106.9</v>
      </c>
      <c r="O701" s="86">
        <v>1787.8987307136167</v>
      </c>
      <c r="P701" s="86">
        <v>1841.5188013964494</v>
      </c>
      <c r="Q701" s="53">
        <v>359</v>
      </c>
      <c r="R701" s="53">
        <v>367</v>
      </c>
      <c r="X701" s="53">
        <v>101.5</v>
      </c>
      <c r="AB701" s="53">
        <v>90.6</v>
      </c>
      <c r="AC701" s="53">
        <v>88.6</v>
      </c>
      <c r="AD701" s="53">
        <v>27.57</v>
      </c>
      <c r="AE701" s="53">
        <v>30.52</v>
      </c>
      <c r="AF701" s="53">
        <v>27.77</v>
      </c>
      <c r="AL701" s="53">
        <v>235</v>
      </c>
      <c r="AM701" s="53">
        <v>282</v>
      </c>
      <c r="AN701" s="53">
        <v>63</v>
      </c>
      <c r="AO701" s="53">
        <v>54</v>
      </c>
      <c r="AP701" s="53">
        <v>69</v>
      </c>
      <c r="AQ701" s="53">
        <v>55</v>
      </c>
      <c r="AR701" s="53">
        <v>25</v>
      </c>
      <c r="AS701" s="53">
        <v>24</v>
      </c>
      <c r="AT701" s="53">
        <v>24</v>
      </c>
      <c r="AU701" s="53">
        <v>90.85</v>
      </c>
      <c r="AV701" s="53">
        <v>76.47</v>
      </c>
      <c r="AW701" s="147">
        <v>32.81740972739952</v>
      </c>
      <c r="AX701" s="147">
        <v>43.93440618393893</v>
      </c>
      <c r="BC701" s="53">
        <v>60.06</v>
      </c>
      <c r="BD701" s="53">
        <v>60.29</v>
      </c>
      <c r="BE701" s="53">
        <v>32.4</v>
      </c>
      <c r="BF701" s="53">
        <v>88.96</v>
      </c>
      <c r="BL701" s="53">
        <v>72.18</v>
      </c>
      <c r="BM701" s="53">
        <v>35.98</v>
      </c>
      <c r="BN701" s="53">
        <v>99.5</v>
      </c>
      <c r="BO701" s="53">
        <v>102.7</v>
      </c>
      <c r="BU701" s="53">
        <v>446</v>
      </c>
      <c r="BV701" s="53">
        <v>450</v>
      </c>
      <c r="BW701" s="53">
        <v>205</v>
      </c>
      <c r="BX701" s="53">
        <v>63.54</v>
      </c>
      <c r="CB701" s="53">
        <v>266.9</v>
      </c>
      <c r="CC701" s="53">
        <v>283.55</v>
      </c>
      <c r="CD701" s="53">
        <v>227</v>
      </c>
      <c r="CF701" s="53">
        <v>366.91</v>
      </c>
      <c r="CI701" s="53">
        <v>521</v>
      </c>
      <c r="CJ701" s="53">
        <v>518</v>
      </c>
    </row>
    <row r="702" spans="2:90" ht="12.75">
      <c r="B702" s="1"/>
      <c r="C702" s="2" t="s">
        <v>179</v>
      </c>
      <c r="D702" s="74">
        <v>2017</v>
      </c>
      <c r="E702" s="74" t="s">
        <v>12</v>
      </c>
      <c r="F702" s="53">
        <v>56.85</v>
      </c>
      <c r="G702" s="53">
        <v>57.28</v>
      </c>
      <c r="H702" s="53">
        <v>46.16</v>
      </c>
      <c r="I702" s="53">
        <v>96.4</v>
      </c>
      <c r="J702" s="53">
        <v>98.5</v>
      </c>
      <c r="K702" s="53">
        <v>102.1</v>
      </c>
      <c r="L702" s="53">
        <v>104.6</v>
      </c>
      <c r="O702" s="86">
        <v>1928.874452097683</v>
      </c>
      <c r="P702" s="86">
        <v>1880.5892271137616</v>
      </c>
      <c r="Q702" s="53">
        <v>356</v>
      </c>
      <c r="R702" s="53">
        <v>367</v>
      </c>
      <c r="X702" s="53">
        <v>102.8</v>
      </c>
      <c r="AB702" s="53">
        <v>89.4</v>
      </c>
      <c r="AC702" s="53">
        <v>88.8</v>
      </c>
      <c r="AD702" s="53">
        <v>27.28</v>
      </c>
      <c r="AE702" s="53">
        <v>29.99</v>
      </c>
      <c r="AF702" s="53">
        <v>27.58</v>
      </c>
      <c r="AL702" s="53">
        <v>235</v>
      </c>
      <c r="AM702" s="53">
        <v>279</v>
      </c>
      <c r="AN702" s="53">
        <v>64</v>
      </c>
      <c r="AO702" s="53">
        <v>55</v>
      </c>
      <c r="AP702" s="53">
        <v>73</v>
      </c>
      <c r="AQ702" s="53">
        <v>57</v>
      </c>
      <c r="AR702" s="53">
        <v>26</v>
      </c>
      <c r="AS702" s="53">
        <v>26</v>
      </c>
      <c r="AT702" s="53">
        <v>25</v>
      </c>
      <c r="AU702" s="53">
        <v>91.2</v>
      </c>
      <c r="AV702" s="53">
        <v>76.47</v>
      </c>
      <c r="AW702" s="147">
        <v>32.97847338686279</v>
      </c>
      <c r="AX702" s="147">
        <v>44.09495921074406</v>
      </c>
      <c r="BC702" s="53">
        <v>62.76</v>
      </c>
      <c r="BD702" s="53">
        <v>59.18</v>
      </c>
      <c r="BE702" s="53">
        <v>37.5</v>
      </c>
      <c r="BF702" s="53">
        <v>104.5</v>
      </c>
      <c r="BL702" s="53">
        <v>72.13</v>
      </c>
      <c r="BM702" s="53">
        <v>36.02</v>
      </c>
      <c r="BN702" s="53">
        <v>99.6</v>
      </c>
      <c r="BO702" s="53">
        <v>101.8</v>
      </c>
      <c r="BU702" s="53">
        <v>446</v>
      </c>
      <c r="BV702" s="53">
        <v>450</v>
      </c>
      <c r="BW702" s="53">
        <v>205</v>
      </c>
      <c r="BX702" s="53">
        <v>62.9</v>
      </c>
      <c r="CB702" s="53">
        <v>272.36</v>
      </c>
      <c r="CC702" s="53">
        <v>291.68</v>
      </c>
      <c r="CD702" s="53">
        <v>230</v>
      </c>
      <c r="CF702" s="53">
        <v>373.47</v>
      </c>
      <c r="CI702" s="53">
        <v>486</v>
      </c>
      <c r="CJ702" s="53">
        <v>486</v>
      </c>
      <c r="CK702" s="53">
        <v>179.35</v>
      </c>
      <c r="CL702" s="53">
        <v>191.51</v>
      </c>
    </row>
    <row r="703" spans="2:90" ht="12.75">
      <c r="B703" s="1"/>
      <c r="C703" s="2" t="s">
        <v>179</v>
      </c>
      <c r="D703" s="74">
        <v>2017</v>
      </c>
      <c r="E703" s="74" t="s">
        <v>13</v>
      </c>
      <c r="F703" s="53">
        <v>57.33</v>
      </c>
      <c r="G703" s="53">
        <v>59.16</v>
      </c>
      <c r="H703" s="53">
        <v>47.65</v>
      </c>
      <c r="I703" s="53">
        <v>96.9</v>
      </c>
      <c r="J703" s="53">
        <v>96.7</v>
      </c>
      <c r="K703" s="53">
        <v>103.5</v>
      </c>
      <c r="L703" s="53">
        <v>108.4</v>
      </c>
      <c r="O703" s="86">
        <v>1792.6464300983328</v>
      </c>
      <c r="P703" s="86">
        <v>1827.0270466932016</v>
      </c>
      <c r="Q703" s="53">
        <v>393</v>
      </c>
      <c r="R703" s="53">
        <v>391</v>
      </c>
      <c r="X703" s="53">
        <v>102.8</v>
      </c>
      <c r="AB703" s="53">
        <v>91</v>
      </c>
      <c r="AC703" s="53">
        <v>85.4</v>
      </c>
      <c r="AD703" s="53">
        <v>27.74</v>
      </c>
      <c r="AE703" s="53">
        <v>30.25</v>
      </c>
      <c r="AF703" s="53">
        <v>28.01</v>
      </c>
      <c r="AL703" s="53">
        <v>235</v>
      </c>
      <c r="AM703" s="53">
        <v>291</v>
      </c>
      <c r="AN703" s="53">
        <v>64</v>
      </c>
      <c r="AO703" s="53">
        <v>54</v>
      </c>
      <c r="AP703" s="53">
        <v>73</v>
      </c>
      <c r="AQ703" s="53">
        <v>57</v>
      </c>
      <c r="AR703" s="53">
        <v>26</v>
      </c>
      <c r="AS703" s="53">
        <v>25</v>
      </c>
      <c r="AT703" s="53">
        <v>25</v>
      </c>
      <c r="AU703" s="53">
        <v>91.01</v>
      </c>
      <c r="AV703" s="53">
        <v>76.47</v>
      </c>
      <c r="AW703" s="147">
        <v>32.71570064533372</v>
      </c>
      <c r="AX703" s="147">
        <v>43.70621539623752</v>
      </c>
      <c r="BC703" s="53">
        <v>64.1</v>
      </c>
      <c r="BD703" s="53">
        <v>61.28</v>
      </c>
      <c r="BE703" s="53">
        <v>34.02</v>
      </c>
      <c r="BF703" s="53">
        <v>104.5</v>
      </c>
      <c r="BL703" s="53">
        <v>71.68</v>
      </c>
      <c r="BM703" s="53">
        <v>38.02</v>
      </c>
      <c r="BN703" s="53">
        <v>99.4</v>
      </c>
      <c r="BO703" s="53">
        <v>101.4</v>
      </c>
      <c r="BU703" s="53">
        <v>446</v>
      </c>
      <c r="BV703" s="53">
        <v>460</v>
      </c>
      <c r="BW703" s="53">
        <v>214</v>
      </c>
      <c r="BX703" s="53">
        <v>63.22</v>
      </c>
      <c r="CB703" s="53">
        <v>272.36</v>
      </c>
      <c r="CC703" s="53">
        <v>291.68</v>
      </c>
      <c r="CD703" s="53">
        <v>238</v>
      </c>
      <c r="CF703" s="53">
        <v>379.49</v>
      </c>
      <c r="CI703" s="53">
        <v>511</v>
      </c>
      <c r="CJ703" s="53">
        <v>507</v>
      </c>
      <c r="CK703" s="53">
        <v>181.5</v>
      </c>
      <c r="CL703" s="53">
        <v>190.06</v>
      </c>
    </row>
    <row r="704" spans="2:90" ht="12.75">
      <c r="B704" s="1"/>
      <c r="C704" s="2" t="s">
        <v>179</v>
      </c>
      <c r="D704" s="74">
        <v>2017</v>
      </c>
      <c r="E704" s="74" t="s">
        <v>14</v>
      </c>
      <c r="F704" s="53">
        <v>57.45</v>
      </c>
      <c r="G704" s="53">
        <v>58.55</v>
      </c>
      <c r="H704" s="53">
        <v>47.04</v>
      </c>
      <c r="I704" s="53">
        <v>96.6</v>
      </c>
      <c r="J704" s="53">
        <v>95.8</v>
      </c>
      <c r="K704" s="53">
        <v>102.4</v>
      </c>
      <c r="L704" s="53">
        <v>109.2</v>
      </c>
      <c r="O704" s="86">
        <v>1885.7044308835236</v>
      </c>
      <c r="P704" s="86">
        <v>1903.650870005142</v>
      </c>
      <c r="Q704" s="53">
        <v>401</v>
      </c>
      <c r="R704" s="53">
        <v>403</v>
      </c>
      <c r="X704" s="53">
        <v>102.8</v>
      </c>
      <c r="AB704" s="53">
        <v>92.7</v>
      </c>
      <c r="AC704" s="53">
        <v>87.6</v>
      </c>
      <c r="AD704" s="53">
        <v>27.8</v>
      </c>
      <c r="AE704" s="53">
        <v>29.95</v>
      </c>
      <c r="AF704" s="53">
        <v>28.23</v>
      </c>
      <c r="AL704" s="53">
        <v>235</v>
      </c>
      <c r="AM704" s="53">
        <v>307</v>
      </c>
      <c r="AN704" s="53">
        <v>63</v>
      </c>
      <c r="AO704" s="53">
        <v>55</v>
      </c>
      <c r="AP704" s="53">
        <v>74</v>
      </c>
      <c r="AQ704" s="53">
        <v>58</v>
      </c>
      <c r="AR704" s="53">
        <v>27</v>
      </c>
      <c r="AS704" s="53">
        <v>25</v>
      </c>
      <c r="AT704" s="53">
        <v>25</v>
      </c>
      <c r="AU704" s="53">
        <v>91.6</v>
      </c>
      <c r="AV704" s="53">
        <v>76.47</v>
      </c>
      <c r="AW704" s="147">
        <v>32.775895816352254</v>
      </c>
      <c r="AX704" s="147">
        <v>43.87217233274764</v>
      </c>
      <c r="BC704" s="53">
        <v>62.87</v>
      </c>
      <c r="BD704" s="53">
        <v>58.34</v>
      </c>
      <c r="BE704" s="53">
        <v>35.09</v>
      </c>
      <c r="BF704" s="53">
        <v>103.98</v>
      </c>
      <c r="BL704" s="53">
        <v>73.93</v>
      </c>
      <c r="BM704" s="53">
        <v>37.73</v>
      </c>
      <c r="BN704" s="53">
        <v>99.7</v>
      </c>
      <c r="BO704" s="53">
        <v>101.3</v>
      </c>
      <c r="BU704" s="53">
        <v>447</v>
      </c>
      <c r="BV704" s="53">
        <v>459</v>
      </c>
      <c r="BW704" s="53">
        <v>216</v>
      </c>
      <c r="BX704" s="53">
        <v>64.23</v>
      </c>
      <c r="CB704" s="53">
        <v>272.36</v>
      </c>
      <c r="CC704" s="53">
        <v>291.68</v>
      </c>
      <c r="CD704" s="53">
        <v>240</v>
      </c>
      <c r="CF704" s="53">
        <v>378.1</v>
      </c>
      <c r="CI704" s="53">
        <v>499</v>
      </c>
      <c r="CJ704" s="53">
        <v>496</v>
      </c>
      <c r="CK704" s="53">
        <v>180.98</v>
      </c>
      <c r="CL704" s="53">
        <v>192.09</v>
      </c>
    </row>
    <row r="705" spans="2:90" ht="12.75">
      <c r="B705" s="1"/>
      <c r="C705" s="2" t="s">
        <v>179</v>
      </c>
      <c r="D705" s="74">
        <v>2017</v>
      </c>
      <c r="E705" s="74" t="s">
        <v>15</v>
      </c>
      <c r="F705" s="53">
        <v>57.75</v>
      </c>
      <c r="G705" s="53">
        <v>58.92</v>
      </c>
      <c r="H705" s="53">
        <v>48.81</v>
      </c>
      <c r="I705" s="53">
        <v>96.8</v>
      </c>
      <c r="J705" s="53">
        <v>95.6</v>
      </c>
      <c r="K705" s="53">
        <v>105</v>
      </c>
      <c r="L705" s="53">
        <v>107.7</v>
      </c>
      <c r="O705" s="86">
        <v>1855.9696985610753</v>
      </c>
      <c r="P705" s="86">
        <v>1836.6749083068703</v>
      </c>
      <c r="Q705" s="53">
        <v>430</v>
      </c>
      <c r="R705" s="53">
        <v>421</v>
      </c>
      <c r="X705" s="53">
        <v>102.8</v>
      </c>
      <c r="AB705" s="53">
        <v>94.8</v>
      </c>
      <c r="AC705" s="53">
        <v>86.7</v>
      </c>
      <c r="AD705" s="53">
        <v>28.31</v>
      </c>
      <c r="AE705" s="53">
        <v>30.45</v>
      </c>
      <c r="AF705" s="53">
        <v>28.36</v>
      </c>
      <c r="AL705" s="53">
        <v>235</v>
      </c>
      <c r="AM705" s="53">
        <v>329</v>
      </c>
      <c r="AN705" s="53">
        <v>63</v>
      </c>
      <c r="AO705" s="53">
        <v>57</v>
      </c>
      <c r="AP705" s="53">
        <v>73</v>
      </c>
      <c r="AQ705" s="53">
        <v>58</v>
      </c>
      <c r="AR705" s="53">
        <v>27</v>
      </c>
      <c r="AS705" s="53">
        <v>26</v>
      </c>
      <c r="AT705" s="53">
        <v>26</v>
      </c>
      <c r="AU705" s="147">
        <v>92.2715467393685</v>
      </c>
      <c r="AV705" s="147">
        <v>76.4430970601574</v>
      </c>
      <c r="AW705" s="147">
        <v>33.2538087084676</v>
      </c>
      <c r="AX705" s="147">
        <v>44.1009943237124</v>
      </c>
      <c r="BC705" s="53">
        <v>64.25</v>
      </c>
      <c r="BD705" s="53">
        <v>57.66</v>
      </c>
      <c r="BE705" s="53" t="s">
        <v>159</v>
      </c>
      <c r="BF705" s="53">
        <v>103.98</v>
      </c>
      <c r="BL705" s="53">
        <v>91.17</v>
      </c>
      <c r="BM705" s="53">
        <v>40.24</v>
      </c>
      <c r="BN705" s="53">
        <v>100.5</v>
      </c>
      <c r="BO705" s="53">
        <v>102.2</v>
      </c>
      <c r="BU705" s="53">
        <v>449</v>
      </c>
      <c r="BV705" s="53">
        <v>454</v>
      </c>
      <c r="BW705" s="53">
        <v>217</v>
      </c>
      <c r="BX705" s="53">
        <v>64.08</v>
      </c>
      <c r="CB705" s="53">
        <v>255.71</v>
      </c>
      <c r="CC705" s="53">
        <v>273.99</v>
      </c>
      <c r="CD705" s="53">
        <v>229</v>
      </c>
      <c r="CF705" s="53">
        <v>371.32</v>
      </c>
      <c r="CI705" s="53">
        <v>523</v>
      </c>
      <c r="CJ705" s="53">
        <v>517</v>
      </c>
      <c r="CK705" s="53">
        <v>183</v>
      </c>
      <c r="CL705" s="53">
        <v>196.15</v>
      </c>
    </row>
    <row r="706" spans="2:90" ht="12.75">
      <c r="B706" s="1"/>
      <c r="C706" s="2" t="s">
        <v>179</v>
      </c>
      <c r="D706" s="74">
        <v>2017</v>
      </c>
      <c r="E706" s="74" t="s">
        <v>16</v>
      </c>
      <c r="F706" s="53">
        <v>57.75</v>
      </c>
      <c r="G706" s="53">
        <v>58.95</v>
      </c>
      <c r="H706" s="53">
        <v>48.13</v>
      </c>
      <c r="I706" s="53">
        <v>96.6</v>
      </c>
      <c r="J706" s="53">
        <v>94.2</v>
      </c>
      <c r="K706" s="53">
        <v>102.3</v>
      </c>
      <c r="L706" s="53">
        <v>103.9</v>
      </c>
      <c r="O706" s="86">
        <v>1888.7896062194486</v>
      </c>
      <c r="P706" s="86">
        <v>1936.400055347271</v>
      </c>
      <c r="Q706" s="53">
        <v>416</v>
      </c>
      <c r="R706" s="53">
        <v>415</v>
      </c>
      <c r="X706" s="53">
        <v>102.8</v>
      </c>
      <c r="AB706" s="53">
        <v>96.1</v>
      </c>
      <c r="AC706" s="53">
        <v>86.5</v>
      </c>
      <c r="AD706" s="53">
        <v>27.61</v>
      </c>
      <c r="AE706" s="53">
        <v>29.78</v>
      </c>
      <c r="AF706" s="53">
        <v>27.93</v>
      </c>
      <c r="AL706" s="53">
        <v>235</v>
      </c>
      <c r="AM706" s="53">
        <v>330</v>
      </c>
      <c r="AN706" s="53">
        <v>62</v>
      </c>
      <c r="AO706" s="53">
        <v>53</v>
      </c>
      <c r="AP706" s="53">
        <v>72</v>
      </c>
      <c r="AQ706" s="53">
        <v>58</v>
      </c>
      <c r="AR706" s="53">
        <v>27</v>
      </c>
      <c r="AS706" s="53">
        <v>25</v>
      </c>
      <c r="AT706" s="53">
        <v>25</v>
      </c>
      <c r="AU706" s="147">
        <v>92.973054950891</v>
      </c>
      <c r="AV706" s="147">
        <v>76.4430970601574</v>
      </c>
      <c r="AW706" s="147">
        <v>33.2538087084676</v>
      </c>
      <c r="AX706" s="147">
        <v>44.1833757212666</v>
      </c>
      <c r="BC706" s="53">
        <v>63.24</v>
      </c>
      <c r="BD706" s="53">
        <v>59.35</v>
      </c>
      <c r="BE706" s="53">
        <v>36.48</v>
      </c>
      <c r="BF706" s="53">
        <v>102.93</v>
      </c>
      <c r="BL706" s="53">
        <v>85.15</v>
      </c>
      <c r="BM706" s="53">
        <v>38.25</v>
      </c>
      <c r="BN706" s="53">
        <v>100.8</v>
      </c>
      <c r="BO706" s="53">
        <v>102</v>
      </c>
      <c r="BU706" s="53">
        <v>445</v>
      </c>
      <c r="BV706" s="53">
        <v>463</v>
      </c>
      <c r="BW706" s="53">
        <v>216</v>
      </c>
      <c r="BX706" s="53">
        <v>63.3</v>
      </c>
      <c r="CB706" s="53">
        <v>255.71</v>
      </c>
      <c r="CC706" s="53">
        <v>273.99</v>
      </c>
      <c r="CD706" s="53">
        <v>225</v>
      </c>
      <c r="CF706" s="53">
        <v>357.5</v>
      </c>
      <c r="CI706" s="53">
        <v>509</v>
      </c>
      <c r="CJ706" s="53">
        <v>504</v>
      </c>
      <c r="CK706" s="53">
        <v>183.79</v>
      </c>
      <c r="CL706" s="53">
        <v>193.47</v>
      </c>
    </row>
    <row r="707" spans="2:90" ht="12.75">
      <c r="B707" s="1"/>
      <c r="C707" s="2" t="s">
        <v>179</v>
      </c>
      <c r="D707" s="74">
        <v>2017</v>
      </c>
      <c r="E707" s="74" t="s">
        <v>17</v>
      </c>
      <c r="F707" s="53">
        <v>58.29</v>
      </c>
      <c r="G707" s="53">
        <v>60.01</v>
      </c>
      <c r="H707" s="53">
        <v>47.87</v>
      </c>
      <c r="I707" s="53">
        <v>96.6</v>
      </c>
      <c r="J707" s="53">
        <v>93.9</v>
      </c>
      <c r="K707" s="53">
        <v>97.1</v>
      </c>
      <c r="L707" s="53">
        <v>104.8</v>
      </c>
      <c r="O707" s="86">
        <v>1938.5852878519283</v>
      </c>
      <c r="P707" s="86">
        <v>1899.3352263013037</v>
      </c>
      <c r="Q707" s="53">
        <v>398</v>
      </c>
      <c r="R707" s="53">
        <v>408</v>
      </c>
      <c r="X707" s="53">
        <v>102.8</v>
      </c>
      <c r="AB707" s="53">
        <v>98</v>
      </c>
      <c r="AC707" s="53">
        <v>86.1</v>
      </c>
      <c r="AD707" s="53">
        <v>27.94</v>
      </c>
      <c r="AE707" s="53">
        <v>29.75</v>
      </c>
      <c r="AF707" s="53">
        <v>28.72</v>
      </c>
      <c r="AL707" s="53">
        <v>235</v>
      </c>
      <c r="AM707" s="53">
        <v>330</v>
      </c>
      <c r="AN707" s="53">
        <v>62</v>
      </c>
      <c r="AO707" s="53">
        <v>55</v>
      </c>
      <c r="AP707" s="53">
        <v>73</v>
      </c>
      <c r="AQ707" s="53">
        <v>60</v>
      </c>
      <c r="AR707" s="53">
        <v>27</v>
      </c>
      <c r="AS707" s="53">
        <v>25</v>
      </c>
      <c r="AT707" s="53">
        <v>25</v>
      </c>
      <c r="AU707" s="147">
        <v>93.183547971092</v>
      </c>
      <c r="AV707" s="147">
        <v>76.4430970601574</v>
      </c>
      <c r="AW707" s="147">
        <v>33.2538087084676</v>
      </c>
      <c r="AX707" s="147">
        <v>43.9505989407448</v>
      </c>
      <c r="BC707" s="53">
        <v>61.75</v>
      </c>
      <c r="BD707" s="53">
        <v>57.95</v>
      </c>
      <c r="BE707" s="53">
        <v>36.38</v>
      </c>
      <c r="BF707" s="53">
        <v>102.93</v>
      </c>
      <c r="BL707" s="53">
        <v>73.69</v>
      </c>
      <c r="BM707" s="53">
        <v>41.21</v>
      </c>
      <c r="BN707" s="53">
        <v>101.6</v>
      </c>
      <c r="BO707" s="53">
        <v>103.1</v>
      </c>
      <c r="BU707" s="53">
        <v>445</v>
      </c>
      <c r="BV707" s="53">
        <v>472</v>
      </c>
      <c r="BW707" s="53">
        <v>217</v>
      </c>
      <c r="BX707" s="53">
        <v>63.46</v>
      </c>
      <c r="CB707" s="53">
        <v>255.71</v>
      </c>
      <c r="CC707" s="53">
        <v>273.99</v>
      </c>
      <c r="CD707" s="53">
        <v>226</v>
      </c>
      <c r="CF707" s="53">
        <v>357.68</v>
      </c>
      <c r="CI707" s="53">
        <v>506</v>
      </c>
      <c r="CJ707" s="53">
        <v>506</v>
      </c>
      <c r="CK707" s="53">
        <v>184.32</v>
      </c>
      <c r="CL707" s="53">
        <v>197.23</v>
      </c>
    </row>
    <row r="708" spans="2:90" ht="12.75">
      <c r="B708" s="1"/>
      <c r="C708" s="2" t="s">
        <v>179</v>
      </c>
      <c r="D708" s="74">
        <v>2017</v>
      </c>
      <c r="E708" s="74" t="s">
        <v>18</v>
      </c>
      <c r="F708" s="53">
        <v>58.72</v>
      </c>
      <c r="G708" s="53">
        <v>61.16</v>
      </c>
      <c r="H708" s="53">
        <v>47.33</v>
      </c>
      <c r="I708" s="53">
        <v>96.2</v>
      </c>
      <c r="J708" s="53">
        <v>95</v>
      </c>
      <c r="K708" s="53">
        <v>97.6</v>
      </c>
      <c r="L708" s="53">
        <v>101.9</v>
      </c>
      <c r="O708" s="86">
        <v>1937.4060861479497</v>
      </c>
      <c r="P708" s="86">
        <v>1906.0267115320703</v>
      </c>
      <c r="Q708" s="53">
        <v>415</v>
      </c>
      <c r="R708" s="53">
        <v>439</v>
      </c>
      <c r="X708" s="53">
        <v>102.8</v>
      </c>
      <c r="AB708" s="53">
        <v>98.5</v>
      </c>
      <c r="AC708" s="53">
        <v>84</v>
      </c>
      <c r="AD708" s="53">
        <v>27.7</v>
      </c>
      <c r="AE708" s="53">
        <v>30.49</v>
      </c>
      <c r="AF708" s="53">
        <v>27.77</v>
      </c>
      <c r="AL708" s="53">
        <v>235</v>
      </c>
      <c r="AM708" s="53">
        <v>378</v>
      </c>
      <c r="AN708" s="53">
        <v>65</v>
      </c>
      <c r="AO708" s="53">
        <v>58</v>
      </c>
      <c r="AP708" s="53">
        <v>76</v>
      </c>
      <c r="AQ708" s="53">
        <v>62</v>
      </c>
      <c r="AR708" s="53">
        <v>28</v>
      </c>
      <c r="AS708" s="53">
        <v>27</v>
      </c>
      <c r="AT708" s="53">
        <v>26</v>
      </c>
      <c r="AU708" s="147">
        <v>93.4918524485379</v>
      </c>
      <c r="AV708" s="147">
        <v>76.4430970601574</v>
      </c>
      <c r="AW708" s="147">
        <v>33.2538087084676</v>
      </c>
      <c r="AX708" s="147">
        <v>44.0598036249352</v>
      </c>
      <c r="BC708" s="53">
        <v>62.31</v>
      </c>
      <c r="BD708" s="53">
        <v>58.19</v>
      </c>
      <c r="BE708" s="53">
        <v>39.99</v>
      </c>
      <c r="BF708" s="53">
        <v>100.56</v>
      </c>
      <c r="BL708" s="53">
        <v>72.93</v>
      </c>
      <c r="BM708" s="53">
        <v>39.85</v>
      </c>
      <c r="BN708" s="53">
        <v>102</v>
      </c>
      <c r="BO708" s="53">
        <v>103.7</v>
      </c>
      <c r="BU708" s="53">
        <v>437</v>
      </c>
      <c r="BV708" s="53">
        <v>471</v>
      </c>
      <c r="BW708" s="53">
        <v>215</v>
      </c>
      <c r="BX708" s="53">
        <v>65.12</v>
      </c>
      <c r="CB708" s="53">
        <v>255.09</v>
      </c>
      <c r="CC708" s="53">
        <v>262.5</v>
      </c>
      <c r="CD708" s="53">
        <v>227</v>
      </c>
      <c r="CF708" s="53">
        <v>356.97</v>
      </c>
      <c r="CI708" s="53">
        <v>560</v>
      </c>
      <c r="CJ708" s="53">
        <v>581</v>
      </c>
      <c r="CK708" s="53">
        <v>186.25</v>
      </c>
      <c r="CL708" s="53">
        <v>197.39</v>
      </c>
    </row>
    <row r="709" spans="2:90" ht="12.75">
      <c r="B709" s="1"/>
      <c r="C709" s="2" t="s">
        <v>179</v>
      </c>
      <c r="D709" s="74">
        <v>2017</v>
      </c>
      <c r="E709" s="74" t="s">
        <v>19</v>
      </c>
      <c r="F709" s="53">
        <v>57.92</v>
      </c>
      <c r="G709" s="53">
        <v>60.19</v>
      </c>
      <c r="H709" s="53">
        <v>49.34</v>
      </c>
      <c r="I709" s="53">
        <v>96.3</v>
      </c>
      <c r="J709" s="53">
        <v>95.2</v>
      </c>
      <c r="K709" s="53">
        <v>92.1</v>
      </c>
      <c r="L709" s="53">
        <v>101.4</v>
      </c>
      <c r="O709" s="86">
        <v>1899.2690003775754</v>
      </c>
      <c r="P709" s="86">
        <v>1903.3121025259672</v>
      </c>
      <c r="Q709" s="53">
        <v>414</v>
      </c>
      <c r="R709" s="53">
        <v>455</v>
      </c>
      <c r="X709" s="53">
        <v>102.8</v>
      </c>
      <c r="AB709" s="53">
        <v>97.8</v>
      </c>
      <c r="AC709" s="53">
        <v>84.2</v>
      </c>
      <c r="AD709" s="53">
        <v>27.73</v>
      </c>
      <c r="AE709" s="53">
        <v>29.84</v>
      </c>
      <c r="AF709" s="53">
        <v>27.83</v>
      </c>
      <c r="AL709" s="53">
        <v>235</v>
      </c>
      <c r="AM709" s="53">
        <v>412</v>
      </c>
      <c r="AN709" s="53">
        <v>65</v>
      </c>
      <c r="AO709" s="53">
        <v>57</v>
      </c>
      <c r="AP709" s="53">
        <v>76</v>
      </c>
      <c r="AQ709" s="53">
        <v>62</v>
      </c>
      <c r="AR709" s="53">
        <v>28</v>
      </c>
      <c r="AS709" s="53">
        <v>27</v>
      </c>
      <c r="AT709" s="53">
        <v>27</v>
      </c>
      <c r="AU709" s="147">
        <v>92.6897581036374</v>
      </c>
      <c r="AV709" s="147">
        <v>76.4430970601574</v>
      </c>
      <c r="AW709" s="147">
        <v>33.1713824798252</v>
      </c>
      <c r="AX709" s="147">
        <v>43.7858361456363</v>
      </c>
      <c r="BC709" s="53">
        <v>59.57</v>
      </c>
      <c r="BD709" s="53">
        <v>56.47</v>
      </c>
      <c r="BE709" s="53">
        <v>37.05</v>
      </c>
      <c r="BF709" s="53">
        <v>100.56</v>
      </c>
      <c r="BL709" s="53">
        <v>75.85</v>
      </c>
      <c r="BM709" s="53">
        <v>41</v>
      </c>
      <c r="BN709" s="53">
        <v>103.1</v>
      </c>
      <c r="BO709" s="53">
        <v>106.8</v>
      </c>
      <c r="BU709" s="53">
        <v>430</v>
      </c>
      <c r="BV709" s="53">
        <v>469</v>
      </c>
      <c r="BW709" s="53">
        <v>211</v>
      </c>
      <c r="BX709" s="53">
        <v>65.82</v>
      </c>
      <c r="CB709" s="53">
        <v>255.09</v>
      </c>
      <c r="CC709" s="53">
        <v>262.5</v>
      </c>
      <c r="CD709" s="53">
        <v>228</v>
      </c>
      <c r="CF709" s="53">
        <v>357.37</v>
      </c>
      <c r="CI709" s="53">
        <v>553</v>
      </c>
      <c r="CJ709" s="53">
        <v>554</v>
      </c>
      <c r="CK709" s="53">
        <v>181.46</v>
      </c>
      <c r="CL709" s="53">
        <v>199.27</v>
      </c>
    </row>
    <row r="710" spans="2:90" ht="12.75">
      <c r="B710" s="1"/>
      <c r="C710" s="2" t="s">
        <v>179</v>
      </c>
      <c r="D710" s="74">
        <v>2017</v>
      </c>
      <c r="E710" s="74" t="s">
        <v>20</v>
      </c>
      <c r="F710" s="53">
        <v>57.7</v>
      </c>
      <c r="G710" s="53">
        <v>60.24</v>
      </c>
      <c r="H710" s="53">
        <v>48.3</v>
      </c>
      <c r="I710" s="53">
        <v>96.8</v>
      </c>
      <c r="J710" s="53">
        <v>96.7</v>
      </c>
      <c r="K710" s="53">
        <v>99</v>
      </c>
      <c r="L710" s="53">
        <v>109.6</v>
      </c>
      <c r="O710" s="86">
        <v>1885.4480973737345</v>
      </c>
      <c r="P710" s="86">
        <v>1896.800052515127</v>
      </c>
      <c r="Q710" s="53">
        <v>424</v>
      </c>
      <c r="R710" s="53">
        <v>509</v>
      </c>
      <c r="X710" s="53">
        <v>102.8</v>
      </c>
      <c r="AB710" s="53">
        <v>98</v>
      </c>
      <c r="AC710" s="53">
        <v>84.4</v>
      </c>
      <c r="AD710" s="53">
        <v>27.83</v>
      </c>
      <c r="AE710" s="53">
        <v>30.17</v>
      </c>
      <c r="AF710" s="53">
        <v>27.85</v>
      </c>
      <c r="AL710" s="53">
        <v>236</v>
      </c>
      <c r="AM710" s="53">
        <v>437</v>
      </c>
      <c r="AN710" s="53">
        <v>66</v>
      </c>
      <c r="AO710" s="53">
        <v>58</v>
      </c>
      <c r="AP710" s="53">
        <v>77</v>
      </c>
      <c r="AQ710" s="53">
        <v>63</v>
      </c>
      <c r="AR710" s="53">
        <v>28</v>
      </c>
      <c r="AS710" s="53">
        <v>27</v>
      </c>
      <c r="AT710" s="53">
        <v>27</v>
      </c>
      <c r="AU710" s="147">
        <v>88.5710717738197</v>
      </c>
      <c r="AV710" s="147">
        <v>76.4430970601574</v>
      </c>
      <c r="AW710" s="147">
        <v>33.025696765202</v>
      </c>
      <c r="AX710" s="147">
        <v>43.977422227381</v>
      </c>
      <c r="BC710" s="53">
        <v>57.6</v>
      </c>
      <c r="BD710" s="53">
        <v>64.29</v>
      </c>
      <c r="BE710" s="53">
        <v>39.49</v>
      </c>
      <c r="BF710" s="53">
        <v>100.44</v>
      </c>
      <c r="BL710" s="53">
        <v>78.16</v>
      </c>
      <c r="BM710" s="53">
        <v>41.16</v>
      </c>
      <c r="BN710" s="53">
        <v>103.6</v>
      </c>
      <c r="BO710" s="53">
        <v>108.1</v>
      </c>
      <c r="BU710" s="53">
        <v>465</v>
      </c>
      <c r="BV710" s="53">
        <v>497</v>
      </c>
      <c r="BW710" s="53">
        <v>226</v>
      </c>
      <c r="BX710" s="53">
        <v>67.06</v>
      </c>
      <c r="CB710" s="53">
        <v>255.09</v>
      </c>
      <c r="CC710" s="53">
        <v>262.5</v>
      </c>
      <c r="CD710" s="53">
        <v>229</v>
      </c>
      <c r="CF710" s="53">
        <v>358.6</v>
      </c>
      <c r="CI710" s="53">
        <v>555</v>
      </c>
      <c r="CJ710" s="53">
        <v>625</v>
      </c>
      <c r="CK710" s="53">
        <v>187.7</v>
      </c>
      <c r="CL710" s="53">
        <v>200.11</v>
      </c>
    </row>
    <row r="711" spans="2:90" ht="12.75">
      <c r="B711" s="1"/>
      <c r="C711" s="2" t="s">
        <v>179</v>
      </c>
      <c r="D711" s="74">
        <v>2017</v>
      </c>
      <c r="E711" s="74" t="s">
        <v>21</v>
      </c>
      <c r="F711" s="53">
        <v>58.42</v>
      </c>
      <c r="G711" s="53">
        <v>60.69</v>
      </c>
      <c r="H711" s="53">
        <v>48.4</v>
      </c>
      <c r="I711" s="53">
        <v>98.2</v>
      </c>
      <c r="J711" s="53">
        <v>97.8</v>
      </c>
      <c r="K711" s="53">
        <v>104.7</v>
      </c>
      <c r="L711" s="53">
        <v>104.3</v>
      </c>
      <c r="O711" s="86">
        <v>1930.159728529675</v>
      </c>
      <c r="P711" s="86">
        <v>1872.6252158894645</v>
      </c>
      <c r="Q711" s="53">
        <v>438</v>
      </c>
      <c r="R711" s="53">
        <v>534</v>
      </c>
      <c r="X711" s="53">
        <v>102.8</v>
      </c>
      <c r="AB711" s="53">
        <v>100.7</v>
      </c>
      <c r="AC711" s="53">
        <v>83.2</v>
      </c>
      <c r="AD711" s="53">
        <v>27.37</v>
      </c>
      <c r="AE711" s="53">
        <v>30.29</v>
      </c>
      <c r="AF711" s="53">
        <v>28.24</v>
      </c>
      <c r="AL711" s="53">
        <v>240</v>
      </c>
      <c r="AM711" s="53">
        <v>454</v>
      </c>
      <c r="AN711" s="53">
        <v>67</v>
      </c>
      <c r="AO711" s="53">
        <v>59</v>
      </c>
      <c r="AP711" s="53">
        <v>77</v>
      </c>
      <c r="AQ711" s="53">
        <v>64</v>
      </c>
      <c r="AR711" s="53">
        <v>28</v>
      </c>
      <c r="AS711" s="53">
        <v>27</v>
      </c>
      <c r="AT711" s="53">
        <v>27</v>
      </c>
      <c r="AU711" s="147">
        <v>85.9768994870596</v>
      </c>
      <c r="AV711" s="147">
        <v>78.9389027858196</v>
      </c>
      <c r="AW711" s="147">
        <v>32.7515801956889</v>
      </c>
      <c r="AX711" s="147">
        <v>44.0598036249352</v>
      </c>
      <c r="BC711" s="53">
        <v>56.85</v>
      </c>
      <c r="BD711" s="53">
        <v>64.3</v>
      </c>
      <c r="BE711" s="53">
        <v>42.38</v>
      </c>
      <c r="BF711" s="53">
        <v>100.44</v>
      </c>
      <c r="BL711" s="53">
        <v>78.18</v>
      </c>
      <c r="BM711" s="53">
        <v>39.33</v>
      </c>
      <c r="BN711" s="53">
        <v>103.6</v>
      </c>
      <c r="BO711" s="53">
        <v>107.7</v>
      </c>
      <c r="BU711" s="53">
        <v>451</v>
      </c>
      <c r="BV711" s="53">
        <v>484</v>
      </c>
      <c r="BW711" s="53">
        <v>221</v>
      </c>
      <c r="BX711" s="53">
        <v>68.54</v>
      </c>
      <c r="CB711" s="53">
        <v>263</v>
      </c>
      <c r="CC711" s="53">
        <v>270.1</v>
      </c>
      <c r="CD711" s="53">
        <v>231</v>
      </c>
      <c r="CF711" s="53">
        <v>363.68</v>
      </c>
      <c r="CI711" s="53">
        <v>575</v>
      </c>
      <c r="CJ711" s="53">
        <v>629</v>
      </c>
      <c r="CK711" s="53">
        <v>194.05</v>
      </c>
      <c r="CL711" s="53">
        <v>200.2</v>
      </c>
    </row>
    <row r="712" spans="2:90" ht="12.75">
      <c r="B712" s="1"/>
      <c r="C712" s="2" t="s">
        <v>179</v>
      </c>
      <c r="D712" s="74">
        <v>2017</v>
      </c>
      <c r="E712" s="74" t="s">
        <v>22</v>
      </c>
      <c r="F712" s="53">
        <v>57.85</v>
      </c>
      <c r="G712" s="53">
        <v>59.91</v>
      </c>
      <c r="H712" s="53">
        <v>49.26</v>
      </c>
      <c r="I712" s="53">
        <v>98</v>
      </c>
      <c r="J712" s="53">
        <v>96.4</v>
      </c>
      <c r="K712" s="53">
        <v>102.4</v>
      </c>
      <c r="L712" s="53">
        <v>104.5</v>
      </c>
      <c r="O712" s="86">
        <v>1949.2698930485033</v>
      </c>
      <c r="P712" s="86">
        <v>1874.6453943699537</v>
      </c>
      <c r="Q712" s="53">
        <v>436</v>
      </c>
      <c r="R712" s="53">
        <v>469</v>
      </c>
      <c r="X712" s="53">
        <v>102.8</v>
      </c>
      <c r="AB712" s="53">
        <v>104.4</v>
      </c>
      <c r="AC712" s="53">
        <v>84.4</v>
      </c>
      <c r="AD712" s="53">
        <v>27.93</v>
      </c>
      <c r="AE712" s="53">
        <v>29.82</v>
      </c>
      <c r="AF712" s="53">
        <v>27.96</v>
      </c>
      <c r="AL712" s="53">
        <v>240</v>
      </c>
      <c r="AM712" s="53">
        <v>380</v>
      </c>
      <c r="AN712" s="53">
        <v>69</v>
      </c>
      <c r="AO712" s="53">
        <v>63</v>
      </c>
      <c r="AP712" s="53">
        <v>78</v>
      </c>
      <c r="AR712" s="53">
        <v>28</v>
      </c>
      <c r="AS712" s="53">
        <v>27</v>
      </c>
      <c r="AT712" s="53">
        <v>29</v>
      </c>
      <c r="AU712" s="147">
        <v>86.7636431867252</v>
      </c>
      <c r="AV712" s="147">
        <v>79.1907703146347</v>
      </c>
      <c r="AW712" s="147">
        <v>32.7103670813677</v>
      </c>
      <c r="AX712" s="147">
        <v>43.9505989407448</v>
      </c>
      <c r="BC712" s="53">
        <v>57.08</v>
      </c>
      <c r="BD712" s="53">
        <v>61.18</v>
      </c>
      <c r="BE712" s="53">
        <v>41.1</v>
      </c>
      <c r="BF712" s="53">
        <v>90.86</v>
      </c>
      <c r="BL712" s="53">
        <v>76.61</v>
      </c>
      <c r="BM712" s="53">
        <v>40.5</v>
      </c>
      <c r="BN712" s="53">
        <v>103.6</v>
      </c>
      <c r="BO712" s="53">
        <v>106.8</v>
      </c>
      <c r="BU712" s="53">
        <v>460</v>
      </c>
      <c r="BV712" s="53">
        <v>487</v>
      </c>
      <c r="BW712" s="53">
        <v>227</v>
      </c>
      <c r="BX712" s="53">
        <v>68.59</v>
      </c>
      <c r="CB712" s="53">
        <v>263</v>
      </c>
      <c r="CC712" s="53">
        <v>270.1</v>
      </c>
      <c r="CD712" s="53">
        <v>233</v>
      </c>
      <c r="CF712" s="53">
        <v>365.52</v>
      </c>
      <c r="CI712" s="53">
        <v>565</v>
      </c>
      <c r="CJ712" s="53">
        <v>585</v>
      </c>
      <c r="CK712" s="53">
        <v>201.87</v>
      </c>
      <c r="CL712" s="53">
        <v>199.72</v>
      </c>
    </row>
    <row r="713" spans="2:90" ht="12.75">
      <c r="B713" s="1"/>
      <c r="C713" s="2" t="s">
        <v>179</v>
      </c>
      <c r="D713" s="74">
        <v>2017</v>
      </c>
      <c r="E713" s="74" t="s">
        <v>23</v>
      </c>
      <c r="F713" s="53">
        <v>58.44</v>
      </c>
      <c r="G713" s="53">
        <v>59.94</v>
      </c>
      <c r="H713" s="53">
        <v>48.55</v>
      </c>
      <c r="I713" s="53">
        <v>98.3</v>
      </c>
      <c r="J713" s="53">
        <v>99.1</v>
      </c>
      <c r="K713" s="53">
        <v>102.4</v>
      </c>
      <c r="L713" s="53">
        <v>109.2</v>
      </c>
      <c r="O713" s="86">
        <v>1953.4710473229286</v>
      </c>
      <c r="P713" s="86">
        <v>1929.398649904007</v>
      </c>
      <c r="Q713" s="53">
        <v>433</v>
      </c>
      <c r="R713" s="53">
        <v>430</v>
      </c>
      <c r="X713" s="53">
        <v>102.8</v>
      </c>
      <c r="AB713" s="53">
        <v>107</v>
      </c>
      <c r="AC713" s="53">
        <v>85.9</v>
      </c>
      <c r="AD713" s="53">
        <v>27.92</v>
      </c>
      <c r="AE713" s="53">
        <v>30.62</v>
      </c>
      <c r="AF713" s="53">
        <v>27.8</v>
      </c>
      <c r="AL713" s="53">
        <v>240</v>
      </c>
      <c r="AM713" s="53">
        <v>301</v>
      </c>
      <c r="AN713" s="53">
        <v>66</v>
      </c>
      <c r="AO713" s="53">
        <v>60</v>
      </c>
      <c r="AP713" s="53">
        <v>77</v>
      </c>
      <c r="AR713" s="53">
        <v>28</v>
      </c>
      <c r="AS713" s="53">
        <v>27</v>
      </c>
      <c r="AT713" s="53">
        <v>28</v>
      </c>
      <c r="AU713" s="147">
        <v>88.1482187301675</v>
      </c>
      <c r="AV713" s="147">
        <v>79.1907703146347</v>
      </c>
      <c r="AW713" s="147">
        <v>32.8340064243313</v>
      </c>
      <c r="AX713" s="147">
        <v>43.9917896395219</v>
      </c>
      <c r="BC713" s="53">
        <v>64.25</v>
      </c>
      <c r="BD713" s="53">
        <v>59.78</v>
      </c>
      <c r="BE713" s="53">
        <v>36.09</v>
      </c>
      <c r="BF713" s="53">
        <v>90.86</v>
      </c>
      <c r="BL713" s="53">
        <v>80.75</v>
      </c>
      <c r="BM713" s="53">
        <v>40.11</v>
      </c>
      <c r="BN713" s="53">
        <v>103.6</v>
      </c>
      <c r="BO713" s="53">
        <v>106.4</v>
      </c>
      <c r="BU713" s="53">
        <v>462</v>
      </c>
      <c r="BV713" s="53">
        <v>497</v>
      </c>
      <c r="BW713" s="53">
        <v>230</v>
      </c>
      <c r="BX713" s="53">
        <v>72.27</v>
      </c>
      <c r="CB713" s="53">
        <v>263</v>
      </c>
      <c r="CC713" s="53">
        <v>270.1</v>
      </c>
      <c r="CD713" s="53">
        <v>235</v>
      </c>
      <c r="CF713" s="53">
        <v>370.49</v>
      </c>
      <c r="CI713" s="53">
        <v>655</v>
      </c>
      <c r="CJ713" s="53">
        <v>686</v>
      </c>
      <c r="CK713" s="53">
        <v>201.39</v>
      </c>
      <c r="CL713" s="53">
        <v>203.91</v>
      </c>
    </row>
    <row r="714" spans="2:90" ht="12.75">
      <c r="B714" s="1"/>
      <c r="C714" s="2" t="s">
        <v>179</v>
      </c>
      <c r="D714" s="74">
        <v>2018</v>
      </c>
      <c r="E714" s="74" t="s">
        <v>12</v>
      </c>
      <c r="F714" s="53">
        <v>58.45</v>
      </c>
      <c r="G714" s="53">
        <v>59.76</v>
      </c>
      <c r="H714" s="53">
        <v>48.71</v>
      </c>
      <c r="I714" s="53">
        <v>98.2</v>
      </c>
      <c r="J714" s="53">
        <v>98.9</v>
      </c>
      <c r="K714" s="53">
        <v>103.6</v>
      </c>
      <c r="L714" s="53">
        <v>108</v>
      </c>
      <c r="O714" s="86">
        <v>2018.6581787753287</v>
      </c>
      <c r="P714" s="86">
        <v>1982.834642744377</v>
      </c>
      <c r="Q714" s="53">
        <v>453</v>
      </c>
      <c r="R714" s="53">
        <v>452</v>
      </c>
      <c r="X714" s="53">
        <v>104.4</v>
      </c>
      <c r="AB714" s="53">
        <v>106.8</v>
      </c>
      <c r="AC714" s="53">
        <v>86.8</v>
      </c>
      <c r="AD714" s="53">
        <v>27.9</v>
      </c>
      <c r="AE714" s="53">
        <v>30.4</v>
      </c>
      <c r="AF714" s="53">
        <v>28.68</v>
      </c>
      <c r="AL714" s="53">
        <v>240</v>
      </c>
      <c r="AM714" s="53">
        <v>319</v>
      </c>
      <c r="AN714" s="53">
        <v>75</v>
      </c>
      <c r="AO714" s="53">
        <v>69</v>
      </c>
      <c r="AP714" s="53">
        <v>85</v>
      </c>
      <c r="AR714" s="53">
        <v>35</v>
      </c>
      <c r="AS714" s="53">
        <v>36</v>
      </c>
      <c r="AT714" s="53">
        <v>33</v>
      </c>
      <c r="AU714" s="147">
        <v>90.57884757279993</v>
      </c>
      <c r="AV714" s="147">
        <v>82.19653151510087</v>
      </c>
      <c r="AW714" s="147">
        <v>33.084872330270784</v>
      </c>
      <c r="AX714" s="147">
        <v>44.46426271697137</v>
      </c>
      <c r="BC714" s="53">
        <v>70.44</v>
      </c>
      <c r="BD714" s="53">
        <v>63.12</v>
      </c>
      <c r="BE714" s="53" t="s">
        <v>159</v>
      </c>
      <c r="BF714" s="53">
        <v>106.57</v>
      </c>
      <c r="BL714" s="53">
        <v>79.41</v>
      </c>
      <c r="BM714" s="53">
        <v>43.43</v>
      </c>
      <c r="BN714" s="53">
        <v>103.3</v>
      </c>
      <c r="BO714" s="53">
        <v>106.1</v>
      </c>
      <c r="BU714" s="53">
        <v>462</v>
      </c>
      <c r="BV714" s="53">
        <v>499</v>
      </c>
      <c r="BW714" s="53">
        <v>256</v>
      </c>
      <c r="BX714" s="53">
        <v>76.74</v>
      </c>
      <c r="CB714" s="53">
        <v>272.6</v>
      </c>
      <c r="CC714" s="53">
        <v>275.6</v>
      </c>
      <c r="CD714" s="53">
        <v>241</v>
      </c>
      <c r="CF714" s="53">
        <v>374.66</v>
      </c>
      <c r="CI714" s="53">
        <v>629</v>
      </c>
      <c r="CJ714" s="53">
        <v>632</v>
      </c>
      <c r="CK714" s="53">
        <v>202.35</v>
      </c>
      <c r="CL714" s="53">
        <v>199.93</v>
      </c>
    </row>
    <row r="715" spans="2:90" ht="12.75">
      <c r="B715" s="1"/>
      <c r="C715" s="2" t="s">
        <v>179</v>
      </c>
      <c r="D715" s="74">
        <v>2018</v>
      </c>
      <c r="E715" s="74" t="s">
        <v>13</v>
      </c>
      <c r="F715" s="53">
        <v>58.91</v>
      </c>
      <c r="G715" s="53">
        <v>60.93</v>
      </c>
      <c r="H715" s="53">
        <v>51.05</v>
      </c>
      <c r="I715" s="53">
        <v>98.4</v>
      </c>
      <c r="J715" s="53">
        <v>97.1</v>
      </c>
      <c r="K715" s="53">
        <v>104.4</v>
      </c>
      <c r="L715" s="53">
        <v>114</v>
      </c>
      <c r="O715" s="86">
        <v>1984.2840642906501</v>
      </c>
      <c r="P715" s="86">
        <v>1999.9893798166956</v>
      </c>
      <c r="Q715" s="53">
        <v>496</v>
      </c>
      <c r="R715" s="53">
        <v>516</v>
      </c>
      <c r="X715" s="53">
        <v>104.7</v>
      </c>
      <c r="AB715" s="53">
        <v>107.6</v>
      </c>
      <c r="AC715" s="53">
        <v>85.9</v>
      </c>
      <c r="AD715" s="53">
        <v>28.81</v>
      </c>
      <c r="AE715" s="53">
        <v>31.1</v>
      </c>
      <c r="AF715" s="53">
        <v>29.06</v>
      </c>
      <c r="AL715" s="53">
        <v>240</v>
      </c>
      <c r="AM715" s="53">
        <v>378</v>
      </c>
      <c r="AN715" s="53">
        <v>75</v>
      </c>
      <c r="AO715" s="53">
        <v>69</v>
      </c>
      <c r="AP715" s="53">
        <v>84</v>
      </c>
      <c r="AR715" s="53">
        <v>34</v>
      </c>
      <c r="AS715" s="53">
        <v>28</v>
      </c>
      <c r="AT715" s="53">
        <v>32</v>
      </c>
      <c r="AU715" s="147">
        <v>91.02581387394999</v>
      </c>
      <c r="AV715" s="147">
        <v>82.19653151510087</v>
      </c>
      <c r="AW715" s="147">
        <v>32.82796482772819</v>
      </c>
      <c r="AX715" s="147">
        <v>44.46426271697137</v>
      </c>
      <c r="BC715" s="53">
        <v>69.93</v>
      </c>
      <c r="BD715" s="53">
        <v>63.41</v>
      </c>
      <c r="BE715" s="53">
        <v>45.27</v>
      </c>
      <c r="BF715" s="53">
        <v>106.57</v>
      </c>
      <c r="BL715" s="53">
        <v>84.17</v>
      </c>
      <c r="BM715" s="53">
        <v>41.5</v>
      </c>
      <c r="BN715" s="53">
        <v>104.1</v>
      </c>
      <c r="BO715" s="53">
        <v>106.5</v>
      </c>
      <c r="BU715" s="53">
        <v>469</v>
      </c>
      <c r="BV715" s="53">
        <v>502</v>
      </c>
      <c r="BW715" s="53">
        <v>267</v>
      </c>
      <c r="BX715" s="53">
        <v>77.01</v>
      </c>
      <c r="CB715" s="53">
        <v>272.6</v>
      </c>
      <c r="CC715" s="53">
        <v>275.6</v>
      </c>
      <c r="CD715" s="53">
        <v>240</v>
      </c>
      <c r="CF715" s="53">
        <v>372.86</v>
      </c>
      <c r="CI715" s="53">
        <v>639</v>
      </c>
      <c r="CJ715" s="53">
        <v>640</v>
      </c>
      <c r="CK715" s="53">
        <v>204.01</v>
      </c>
      <c r="CL715" s="53">
        <v>200.49</v>
      </c>
    </row>
    <row r="716" spans="2:90" ht="12.75">
      <c r="B716" s="1"/>
      <c r="C716" s="2" t="s">
        <v>179</v>
      </c>
      <c r="D716" s="74">
        <v>2018</v>
      </c>
      <c r="E716" s="74" t="s">
        <v>14</v>
      </c>
      <c r="F716" s="53">
        <v>59.22</v>
      </c>
      <c r="G716" s="53">
        <v>61.35</v>
      </c>
      <c r="H716" s="53">
        <v>48.82</v>
      </c>
      <c r="I716" s="53">
        <v>98.1</v>
      </c>
      <c r="J716" s="53">
        <v>97.4</v>
      </c>
      <c r="K716" s="53">
        <v>105.3</v>
      </c>
      <c r="L716" s="53">
        <v>113.8</v>
      </c>
      <c r="O716" s="86">
        <v>2061.287092286364</v>
      </c>
      <c r="P716" s="86">
        <v>1991.7244232957485</v>
      </c>
      <c r="Q716" s="53">
        <v>502</v>
      </c>
      <c r="R716" s="53">
        <v>540</v>
      </c>
      <c r="X716" s="53">
        <v>104.9</v>
      </c>
      <c r="AB716" s="53">
        <v>109</v>
      </c>
      <c r="AC716" s="53">
        <v>88.4</v>
      </c>
      <c r="AD716" s="53">
        <v>28.82</v>
      </c>
      <c r="AE716" s="53">
        <v>31.28</v>
      </c>
      <c r="AF716" s="53">
        <v>29.23</v>
      </c>
      <c r="AL716" s="53">
        <v>240</v>
      </c>
      <c r="AM716" s="53">
        <v>405</v>
      </c>
      <c r="AN716" s="53">
        <v>74</v>
      </c>
      <c r="AO716" s="53">
        <v>69</v>
      </c>
      <c r="AP716" s="53">
        <v>86</v>
      </c>
      <c r="AR716" s="53">
        <v>35</v>
      </c>
      <c r="AS716" s="53">
        <v>37</v>
      </c>
      <c r="AT716" s="53">
        <v>34</v>
      </c>
      <c r="AU716" s="147">
        <v>91.04865029796986</v>
      </c>
      <c r="AV716" s="147">
        <v>81.93035214668669</v>
      </c>
      <c r="AW716" s="147">
        <v>33.20605704031299</v>
      </c>
      <c r="AX716" s="147">
        <v>44.21790418392741</v>
      </c>
      <c r="BC716" s="53">
        <v>66.83</v>
      </c>
      <c r="BD716" s="53">
        <v>67.72</v>
      </c>
      <c r="BE716" s="53">
        <v>36.32</v>
      </c>
      <c r="BF716" s="53">
        <v>105.02</v>
      </c>
      <c r="BL716" s="53">
        <v>86.09</v>
      </c>
      <c r="BM716" s="53">
        <v>49.53</v>
      </c>
      <c r="BN716" s="53">
        <v>104.2</v>
      </c>
      <c r="BO716" s="53">
        <v>106.2</v>
      </c>
      <c r="BU716" s="53">
        <v>462</v>
      </c>
      <c r="BV716" s="53">
        <v>500</v>
      </c>
      <c r="BW716" s="53">
        <v>267</v>
      </c>
      <c r="BX716" s="53">
        <v>77.46</v>
      </c>
      <c r="CB716" s="53">
        <v>272.6</v>
      </c>
      <c r="CC716" s="53">
        <v>275.6</v>
      </c>
      <c r="CD716" s="53">
        <v>241</v>
      </c>
      <c r="CF716" s="53">
        <v>374.91</v>
      </c>
      <c r="CI716" s="53">
        <v>644</v>
      </c>
      <c r="CJ716" s="53">
        <v>678</v>
      </c>
      <c r="CK716" s="53">
        <v>210.34</v>
      </c>
      <c r="CL716" s="53">
        <v>207.18</v>
      </c>
    </row>
    <row r="717" spans="2:90" ht="12.75">
      <c r="B717" s="1"/>
      <c r="C717" s="2" t="s">
        <v>179</v>
      </c>
      <c r="D717" s="74">
        <v>2018</v>
      </c>
      <c r="E717" s="74" t="s">
        <v>15</v>
      </c>
      <c r="F717" s="53">
        <v>59.44</v>
      </c>
      <c r="G717" s="53">
        <v>61.8</v>
      </c>
      <c r="H717" s="53">
        <v>49.62</v>
      </c>
      <c r="I717" s="53">
        <v>98</v>
      </c>
      <c r="J717" s="53">
        <v>98.2</v>
      </c>
      <c r="K717" s="53">
        <v>101.8</v>
      </c>
      <c r="L717" s="53">
        <v>110.2</v>
      </c>
      <c r="O717" s="86">
        <v>2177.1809447996793</v>
      </c>
      <c r="P717" s="86">
        <v>2124.4894190974146</v>
      </c>
      <c r="Q717" s="53">
        <v>498</v>
      </c>
      <c r="R717" s="53">
        <v>530</v>
      </c>
      <c r="X717" s="53">
        <v>104.9</v>
      </c>
      <c r="AB717" s="53">
        <v>111</v>
      </c>
      <c r="AC717" s="53">
        <v>87.7</v>
      </c>
      <c r="AD717" s="53">
        <v>28.76</v>
      </c>
      <c r="AE717" s="53">
        <v>31.44</v>
      </c>
      <c r="AF717" s="53">
        <v>29.29</v>
      </c>
      <c r="AL717" s="53">
        <v>240</v>
      </c>
      <c r="AM717" s="53">
        <v>405</v>
      </c>
      <c r="AN717" s="53">
        <v>74</v>
      </c>
      <c r="AO717" s="53">
        <v>68</v>
      </c>
      <c r="AP717" s="53">
        <v>85</v>
      </c>
      <c r="AR717" s="53">
        <v>36</v>
      </c>
      <c r="AS717" s="53">
        <v>38</v>
      </c>
      <c r="AT717" s="53">
        <v>34</v>
      </c>
      <c r="AU717" s="147">
        <v>90.405511487809</v>
      </c>
      <c r="AV717" s="147">
        <v>81.93035214668669</v>
      </c>
      <c r="AW717" s="147">
        <v>33.021199008045215</v>
      </c>
      <c r="AX717" s="147">
        <v>44.383924266710636</v>
      </c>
      <c r="BC717" s="53">
        <v>65.47</v>
      </c>
      <c r="BD717" s="53">
        <v>67.67</v>
      </c>
      <c r="BE717" s="53">
        <v>43.53</v>
      </c>
      <c r="BF717" s="53">
        <v>105.02</v>
      </c>
      <c r="BL717" s="53">
        <v>99.72</v>
      </c>
      <c r="BM717" s="53">
        <v>46.26</v>
      </c>
      <c r="BN717" s="53">
        <v>105.1</v>
      </c>
      <c r="BO717" s="53">
        <v>106.7</v>
      </c>
      <c r="BU717" s="53">
        <v>465</v>
      </c>
      <c r="BV717" s="53">
        <v>499</v>
      </c>
      <c r="BW717" s="53">
        <v>269</v>
      </c>
      <c r="BX717" s="53">
        <v>77.77</v>
      </c>
      <c r="CB717" s="53">
        <v>263.2</v>
      </c>
      <c r="CC717" s="53">
        <v>276.8</v>
      </c>
      <c r="CD717" s="53">
        <v>237</v>
      </c>
      <c r="CF717" s="53">
        <v>371.07</v>
      </c>
      <c r="CI717" s="53">
        <v>642</v>
      </c>
      <c r="CJ717" s="53">
        <v>662</v>
      </c>
      <c r="CK717" s="53">
        <v>210.4</v>
      </c>
      <c r="CL717" s="53">
        <v>208.27</v>
      </c>
    </row>
    <row r="718" spans="2:90" ht="12.75">
      <c r="B718" s="1"/>
      <c r="C718" s="2" t="s">
        <v>179</v>
      </c>
      <c r="D718" s="74">
        <v>2018</v>
      </c>
      <c r="E718" s="74" t="s">
        <v>16</v>
      </c>
      <c r="F718" s="53">
        <v>59.93</v>
      </c>
      <c r="G718" s="53">
        <v>62.26</v>
      </c>
      <c r="H718" s="53">
        <v>48.9</v>
      </c>
      <c r="I718" s="53">
        <v>97</v>
      </c>
      <c r="J718" s="53">
        <v>96.4</v>
      </c>
      <c r="K718" s="53">
        <v>103</v>
      </c>
      <c r="L718" s="53">
        <v>110</v>
      </c>
      <c r="O718" s="86">
        <v>2141.5649296237766</v>
      </c>
      <c r="P718" s="86">
        <v>2092.245998292425</v>
      </c>
      <c r="Q718" s="53">
        <v>559</v>
      </c>
      <c r="R718" s="53">
        <v>555</v>
      </c>
      <c r="X718" s="53">
        <v>104.9</v>
      </c>
      <c r="AB718" s="53">
        <v>116.2</v>
      </c>
      <c r="AC718" s="53">
        <v>89</v>
      </c>
      <c r="AD718" s="53">
        <v>28.92</v>
      </c>
      <c r="AE718" s="53">
        <v>32.05</v>
      </c>
      <c r="AF718" s="53">
        <v>29.08</v>
      </c>
      <c r="AN718" s="53">
        <v>75</v>
      </c>
      <c r="AO718" s="53">
        <v>67</v>
      </c>
      <c r="AP718" s="53">
        <v>85</v>
      </c>
      <c r="AR718" s="53">
        <v>36</v>
      </c>
      <c r="AS718" s="53">
        <v>38</v>
      </c>
      <c r="AT718" s="53">
        <v>35</v>
      </c>
      <c r="AU718" s="147">
        <v>89.92693688703257</v>
      </c>
      <c r="AV718" s="147">
        <v>81.93035214668669</v>
      </c>
      <c r="AW718" s="147">
        <v>32.86904439045436</v>
      </c>
      <c r="AX718" s="147">
        <v>44.383924266710636</v>
      </c>
      <c r="BC718" s="53">
        <v>63.12</v>
      </c>
      <c r="BD718" s="53">
        <v>67.56</v>
      </c>
      <c r="BE718" s="53">
        <v>42.98</v>
      </c>
      <c r="BF718" s="53">
        <v>102.13</v>
      </c>
      <c r="BL718" s="53">
        <v>99.81</v>
      </c>
      <c r="BM718" s="53">
        <v>50.83</v>
      </c>
      <c r="BN718" s="53">
        <v>105.8</v>
      </c>
      <c r="BO718" s="53">
        <v>108.8</v>
      </c>
      <c r="BU718" s="53">
        <v>462</v>
      </c>
      <c r="BV718" s="53">
        <v>495</v>
      </c>
      <c r="BW718" s="53">
        <v>276</v>
      </c>
      <c r="BX718" s="53">
        <v>78.07</v>
      </c>
      <c r="CB718" s="53">
        <v>263.2</v>
      </c>
      <c r="CC718" s="53">
        <v>276.8</v>
      </c>
      <c r="CD718" s="53">
        <v>232</v>
      </c>
      <c r="CF718" s="53">
        <v>355.97</v>
      </c>
      <c r="CI718" s="53">
        <v>665</v>
      </c>
      <c r="CJ718" s="53">
        <v>668</v>
      </c>
      <c r="CK718" s="53">
        <v>212.41</v>
      </c>
      <c r="CL718" s="53">
        <v>208.13</v>
      </c>
    </row>
    <row r="719" spans="2:90" ht="12.75">
      <c r="B719" s="1"/>
      <c r="C719" s="2" t="s">
        <v>179</v>
      </c>
      <c r="D719" s="74">
        <v>2018</v>
      </c>
      <c r="E719" s="74" t="s">
        <v>17</v>
      </c>
      <c r="F719" s="53">
        <v>61.42</v>
      </c>
      <c r="G719" s="53">
        <v>63.49</v>
      </c>
      <c r="H719" s="53">
        <v>50.88</v>
      </c>
      <c r="I719" s="53">
        <v>96.8</v>
      </c>
      <c r="J719" s="53">
        <v>96.3</v>
      </c>
      <c r="K719" s="53">
        <v>108.1</v>
      </c>
      <c r="L719" s="53">
        <v>108.5</v>
      </c>
      <c r="O719" s="86">
        <v>2230.730180879091</v>
      </c>
      <c r="P719" s="86">
        <v>2175.0845010204657</v>
      </c>
      <c r="Q719" s="53">
        <v>564</v>
      </c>
      <c r="R719" s="53">
        <v>566</v>
      </c>
      <c r="X719" s="53">
        <v>105.5</v>
      </c>
      <c r="AB719" s="53">
        <v>119.4</v>
      </c>
      <c r="AC719" s="53">
        <v>87.6</v>
      </c>
      <c r="AD719" s="53">
        <v>30.27</v>
      </c>
      <c r="AE719" s="53">
        <v>32.44</v>
      </c>
      <c r="AF719" s="53">
        <v>30.49</v>
      </c>
      <c r="AN719" s="53">
        <v>72</v>
      </c>
      <c r="AO719" s="53">
        <v>66</v>
      </c>
      <c r="AP719" s="53">
        <v>86</v>
      </c>
      <c r="AR719" s="53">
        <v>36</v>
      </c>
      <c r="AS719" s="53">
        <v>38</v>
      </c>
      <c r="AT719" s="53">
        <v>36</v>
      </c>
      <c r="AU719" s="147">
        <v>88.96539809286966</v>
      </c>
      <c r="AV719" s="147">
        <v>81.93035214668669</v>
      </c>
      <c r="AW719" s="147">
        <v>32.951203515906705</v>
      </c>
      <c r="AX719" s="147">
        <v>44.486573655478956</v>
      </c>
      <c r="BC719" s="53">
        <v>58.9</v>
      </c>
      <c r="BD719" s="53">
        <v>65.56</v>
      </c>
      <c r="BE719" s="53">
        <v>43.72</v>
      </c>
      <c r="BF719" s="53">
        <v>102.13</v>
      </c>
      <c r="BL719" s="53">
        <v>96.66</v>
      </c>
      <c r="BM719" s="53">
        <v>49.69</v>
      </c>
      <c r="BN719" s="53">
        <v>106.5</v>
      </c>
      <c r="BO719" s="53">
        <v>108.4</v>
      </c>
      <c r="BU719" s="53">
        <v>463</v>
      </c>
      <c r="BV719" s="53">
        <v>510</v>
      </c>
      <c r="BW719" s="53">
        <v>276</v>
      </c>
      <c r="BX719" s="53">
        <v>77.34</v>
      </c>
      <c r="CB719" s="53">
        <v>263.2</v>
      </c>
      <c r="CC719" s="53">
        <v>276.8</v>
      </c>
      <c r="CD719" s="53">
        <v>233</v>
      </c>
      <c r="CF719" s="53">
        <v>355.5</v>
      </c>
      <c r="CI719" s="53">
        <v>581</v>
      </c>
      <c r="CJ719" s="53">
        <v>601</v>
      </c>
      <c r="CK719" s="53">
        <v>216.61</v>
      </c>
      <c r="CL719" s="53">
        <v>211.32</v>
      </c>
    </row>
    <row r="720" spans="2:90" ht="12.75">
      <c r="B720" s="1"/>
      <c r="C720" s="2" t="s">
        <v>179</v>
      </c>
      <c r="D720" s="74">
        <v>2018</v>
      </c>
      <c r="E720" s="74" t="s">
        <v>18</v>
      </c>
      <c r="F720" s="53">
        <v>62.42</v>
      </c>
      <c r="G720" s="53">
        <v>62.71</v>
      </c>
      <c r="H720" s="53">
        <v>48.64</v>
      </c>
      <c r="I720" s="53">
        <v>95.7</v>
      </c>
      <c r="J720" s="53">
        <v>95.1</v>
      </c>
      <c r="K720" s="53">
        <v>100.1</v>
      </c>
      <c r="L720" s="53">
        <v>111.1</v>
      </c>
      <c r="O720" s="86">
        <v>2235.2526219764404</v>
      </c>
      <c r="P720" s="86">
        <v>2241.1550000691286</v>
      </c>
      <c r="Q720" s="53">
        <v>520</v>
      </c>
      <c r="R720" s="53">
        <v>511</v>
      </c>
      <c r="X720" s="53">
        <v>105.5</v>
      </c>
      <c r="AB720" s="53">
        <v>121.2</v>
      </c>
      <c r="AC720" s="53">
        <v>86.9</v>
      </c>
      <c r="AD720" s="53">
        <v>34.61</v>
      </c>
      <c r="AE720" s="53">
        <v>33.62</v>
      </c>
      <c r="AF720" s="53">
        <v>35.22</v>
      </c>
      <c r="AN720" s="53">
        <v>75</v>
      </c>
      <c r="AO720" s="53">
        <v>72</v>
      </c>
      <c r="AP720" s="53">
        <v>88</v>
      </c>
      <c r="AR720" s="53">
        <v>45</v>
      </c>
      <c r="AS720" s="53">
        <v>50</v>
      </c>
      <c r="AT720" s="53">
        <v>44</v>
      </c>
      <c r="AU720" s="147">
        <v>87.61114514041984</v>
      </c>
      <c r="AV720" s="147">
        <v>81.93035214668669</v>
      </c>
      <c r="AW720" s="147">
        <v>32.951203515906705</v>
      </c>
      <c r="AX720" s="147">
        <v>44.486573655478956</v>
      </c>
      <c r="BC720" s="53">
        <v>56.78</v>
      </c>
      <c r="BD720" s="53">
        <v>65.17</v>
      </c>
      <c r="BE720" s="53" t="s">
        <v>159</v>
      </c>
      <c r="BF720" s="53">
        <v>100.3</v>
      </c>
      <c r="BL720" s="53">
        <v>89.2</v>
      </c>
      <c r="BM720" s="53">
        <v>44.28</v>
      </c>
      <c r="BN720" s="53">
        <v>107.3</v>
      </c>
      <c r="BO720" s="53">
        <v>109.5</v>
      </c>
      <c r="BU720" s="53">
        <v>468</v>
      </c>
      <c r="BV720" s="53">
        <v>509</v>
      </c>
      <c r="BW720" s="53">
        <v>285</v>
      </c>
      <c r="BX720" s="53">
        <v>77.75</v>
      </c>
      <c r="CB720" s="53">
        <v>262</v>
      </c>
      <c r="CC720" s="53">
        <v>278.2</v>
      </c>
      <c r="CD720" s="53">
        <v>234</v>
      </c>
      <c r="CF720" s="53">
        <v>354.54</v>
      </c>
      <c r="CI720" s="53">
        <v>638</v>
      </c>
      <c r="CJ720" s="53">
        <v>663</v>
      </c>
      <c r="CK720" s="53">
        <v>217.94</v>
      </c>
      <c r="CL720" s="53">
        <v>212.03</v>
      </c>
    </row>
    <row r="721" spans="2:90" ht="12.75">
      <c r="B721" s="1"/>
      <c r="C721" s="2" t="s">
        <v>179</v>
      </c>
      <c r="D721" s="74">
        <v>2018</v>
      </c>
      <c r="E721" s="74" t="s">
        <v>19</v>
      </c>
      <c r="F721" s="53">
        <v>62.11</v>
      </c>
      <c r="G721" s="53">
        <v>64.02</v>
      </c>
      <c r="H721" s="53">
        <v>49.4</v>
      </c>
      <c r="I721" s="53">
        <v>94.5</v>
      </c>
      <c r="J721" s="53">
        <v>96.1</v>
      </c>
      <c r="K721" s="53">
        <v>104</v>
      </c>
      <c r="L721" s="53">
        <v>107.9</v>
      </c>
      <c r="O721" s="86">
        <v>2222.8410054014394</v>
      </c>
      <c r="P721" s="86">
        <v>2199.1849935316945</v>
      </c>
      <c r="Q721" s="53">
        <v>450</v>
      </c>
      <c r="R721" s="53">
        <v>466</v>
      </c>
      <c r="X721" s="53">
        <v>105.5</v>
      </c>
      <c r="AB721" s="53">
        <v>122.9</v>
      </c>
      <c r="AC721" s="53">
        <v>86.6</v>
      </c>
      <c r="AD721" s="53">
        <v>31.1</v>
      </c>
      <c r="AE721" s="53">
        <v>33.98</v>
      </c>
      <c r="AF721" s="53">
        <v>31.95</v>
      </c>
      <c r="AN721" s="53">
        <v>75</v>
      </c>
      <c r="AO721" s="53">
        <v>71</v>
      </c>
      <c r="AP721" s="53">
        <v>88</v>
      </c>
      <c r="AR721" s="53">
        <v>45</v>
      </c>
      <c r="AS721" s="53">
        <v>50</v>
      </c>
      <c r="AT721" s="53">
        <v>44</v>
      </c>
      <c r="AU721" s="147">
        <v>87.06362892975369</v>
      </c>
      <c r="AV721" s="147">
        <v>81.93035214668669</v>
      </c>
      <c r="AW721" s="147">
        <v>33.14443769622373</v>
      </c>
      <c r="AX721" s="147">
        <v>44.486573655478956</v>
      </c>
      <c r="BC721" s="53">
        <v>60.88</v>
      </c>
      <c r="BD721" s="53">
        <v>68.02</v>
      </c>
      <c r="BE721" s="53" t="s">
        <v>159</v>
      </c>
      <c r="BF721" s="53">
        <v>100.3</v>
      </c>
      <c r="BL721" s="53">
        <v>92.68</v>
      </c>
      <c r="BM721" s="53">
        <v>46.01</v>
      </c>
      <c r="BN721" s="53">
        <v>108</v>
      </c>
      <c r="BO721" s="53">
        <v>109.3</v>
      </c>
      <c r="BU721" s="53">
        <v>484</v>
      </c>
      <c r="BV721" s="53">
        <v>522</v>
      </c>
      <c r="BW721" s="53">
        <v>307</v>
      </c>
      <c r="BX721" s="53">
        <v>77.13</v>
      </c>
      <c r="CB721" s="53">
        <v>262</v>
      </c>
      <c r="CC721" s="53">
        <v>278.2</v>
      </c>
      <c r="CD721" s="53">
        <v>234</v>
      </c>
      <c r="CF721" s="53">
        <v>356.91</v>
      </c>
      <c r="CI721" s="53">
        <v>588</v>
      </c>
      <c r="CJ721" s="53">
        <v>594</v>
      </c>
      <c r="CK721" s="53">
        <v>219.57</v>
      </c>
      <c r="CL721" s="53">
        <v>209.35</v>
      </c>
    </row>
    <row r="722" spans="2:90" ht="12.75">
      <c r="B722" s="1"/>
      <c r="C722" s="2" t="s">
        <v>179</v>
      </c>
      <c r="D722" s="74">
        <v>2018</v>
      </c>
      <c r="E722" s="74" t="s">
        <v>20</v>
      </c>
      <c r="F722" s="53">
        <v>62.84</v>
      </c>
      <c r="G722" s="53">
        <v>65.72</v>
      </c>
      <c r="H722" s="53">
        <v>51.51</v>
      </c>
      <c r="I722" s="53">
        <v>93</v>
      </c>
      <c r="J722" s="53">
        <v>93</v>
      </c>
      <c r="K722" s="53">
        <v>108.4</v>
      </c>
      <c r="L722" s="53">
        <v>109.7</v>
      </c>
      <c r="O722" s="86">
        <v>2277.2473151332347</v>
      </c>
      <c r="P722" s="86">
        <v>2221.9743013887337</v>
      </c>
      <c r="Q722" s="53">
        <v>431</v>
      </c>
      <c r="R722" s="53">
        <v>473</v>
      </c>
      <c r="X722" s="53">
        <v>105.5</v>
      </c>
      <c r="AB722" s="53">
        <v>122.6</v>
      </c>
      <c r="AC722" s="53">
        <v>86.1</v>
      </c>
      <c r="AD722" s="53">
        <v>31.48</v>
      </c>
      <c r="AE722" s="53">
        <v>34.27</v>
      </c>
      <c r="AF722" s="53">
        <v>32.21</v>
      </c>
      <c r="AN722" s="53">
        <v>76</v>
      </c>
      <c r="AO722" s="53">
        <v>71</v>
      </c>
      <c r="AP722" s="53">
        <v>89</v>
      </c>
      <c r="AR722" s="53">
        <v>45</v>
      </c>
      <c r="AS722" s="53">
        <v>51</v>
      </c>
      <c r="AT722" s="53">
        <v>46</v>
      </c>
      <c r="AU722" s="147">
        <v>86.5271416936248</v>
      </c>
      <c r="AV722" s="147">
        <v>82.19653151510087</v>
      </c>
      <c r="AW722" s="147">
        <v>33.14443769622373</v>
      </c>
      <c r="AX722" s="147">
        <v>44.486573655478956</v>
      </c>
      <c r="BC722" s="53">
        <v>57.47</v>
      </c>
      <c r="BD722" s="53">
        <v>64.14</v>
      </c>
      <c r="BE722" s="53">
        <v>43.5</v>
      </c>
      <c r="BF722" s="53">
        <v>101.82</v>
      </c>
      <c r="BL722" s="53">
        <v>97.43</v>
      </c>
      <c r="BM722" s="53">
        <v>50.37</v>
      </c>
      <c r="BN722" s="53">
        <v>108.4</v>
      </c>
      <c r="BO722" s="53">
        <v>109.6</v>
      </c>
      <c r="BU722" s="53">
        <v>481</v>
      </c>
      <c r="BV722" s="53">
        <v>531</v>
      </c>
      <c r="BW722" s="53">
        <v>319</v>
      </c>
      <c r="BX722" s="53">
        <v>76.9</v>
      </c>
      <c r="CB722" s="53">
        <v>262</v>
      </c>
      <c r="CC722" s="53">
        <v>278.2</v>
      </c>
      <c r="CD722" s="53">
        <v>236</v>
      </c>
      <c r="CF722" s="53">
        <v>360.9</v>
      </c>
      <c r="CI722" s="53">
        <v>581</v>
      </c>
      <c r="CJ722" s="53">
        <v>597</v>
      </c>
      <c r="CK722" s="53">
        <v>215.26</v>
      </c>
      <c r="CL722" s="53">
        <v>210.13</v>
      </c>
    </row>
    <row r="723" spans="2:90" ht="12.75">
      <c r="B723" s="1"/>
      <c r="C723" s="2" t="s">
        <v>179</v>
      </c>
      <c r="D723" s="74">
        <v>2018</v>
      </c>
      <c r="E723" s="74" t="s">
        <v>21</v>
      </c>
      <c r="F723" s="53">
        <v>63.06</v>
      </c>
      <c r="G723" s="53">
        <v>64.97</v>
      </c>
      <c r="H723" s="53">
        <v>51.49</v>
      </c>
      <c r="I723" s="53">
        <v>91.7</v>
      </c>
      <c r="J723" s="53">
        <v>95.5</v>
      </c>
      <c r="K723" s="53">
        <v>103.5</v>
      </c>
      <c r="L723" s="53">
        <v>110.4</v>
      </c>
      <c r="O723" s="86">
        <v>2144.4044363786606</v>
      </c>
      <c r="P723" s="86">
        <v>2234.034535412733</v>
      </c>
      <c r="Q723" s="53">
        <v>367</v>
      </c>
      <c r="R723" s="53">
        <v>419</v>
      </c>
      <c r="X723" s="53">
        <v>105.5</v>
      </c>
      <c r="AB723" s="53">
        <v>123.6</v>
      </c>
      <c r="AC723" s="53">
        <v>85.8</v>
      </c>
      <c r="AD723" s="53">
        <v>31.96</v>
      </c>
      <c r="AE723" s="53">
        <v>34.35</v>
      </c>
      <c r="AF723" s="53">
        <v>32.84</v>
      </c>
      <c r="AN723" s="53">
        <v>78</v>
      </c>
      <c r="AO723" s="53">
        <v>71</v>
      </c>
      <c r="AP723" s="53">
        <v>88</v>
      </c>
      <c r="AR723" s="53">
        <v>46</v>
      </c>
      <c r="AS723" s="53">
        <v>51</v>
      </c>
      <c r="AT723" s="53">
        <v>47</v>
      </c>
      <c r="AU723" s="147">
        <v>87.3096692111449</v>
      </c>
      <c r="AV723" s="147">
        <v>82.19653151510087</v>
      </c>
      <c r="AW723" s="147">
        <v>33.14443769622373</v>
      </c>
      <c r="AX723" s="147">
        <v>44.56869316649361</v>
      </c>
      <c r="BC723" s="53">
        <v>57.89</v>
      </c>
      <c r="BD723" s="53">
        <v>66.21</v>
      </c>
      <c r="BE723" s="53" t="s">
        <v>159</v>
      </c>
      <c r="BF723" s="53">
        <v>101.82</v>
      </c>
      <c r="BL723" s="53">
        <v>95.87</v>
      </c>
      <c r="BM723" s="53">
        <v>50.2</v>
      </c>
      <c r="BN723" s="53">
        <v>108</v>
      </c>
      <c r="BO723" s="53">
        <v>108.7</v>
      </c>
      <c r="BU723" s="53">
        <v>481</v>
      </c>
      <c r="BV723" s="53">
        <v>530</v>
      </c>
      <c r="BW723" s="53">
        <v>321</v>
      </c>
      <c r="BX723" s="53">
        <v>76.93</v>
      </c>
      <c r="CB723" s="53">
        <v>282.7</v>
      </c>
      <c r="CC723" s="53">
        <v>283.1</v>
      </c>
      <c r="CD723" s="53">
        <v>240</v>
      </c>
      <c r="CF723" s="53">
        <v>361.8</v>
      </c>
      <c r="CI723" s="53">
        <v>508</v>
      </c>
      <c r="CJ723" s="53">
        <v>490</v>
      </c>
      <c r="CK723" s="53">
        <v>213.78</v>
      </c>
      <c r="CL723" s="53">
        <v>206.34</v>
      </c>
    </row>
    <row r="724" spans="2:90" ht="12.75">
      <c r="B724" s="1"/>
      <c r="C724" s="2" t="s">
        <v>179</v>
      </c>
      <c r="D724" s="74">
        <v>2018</v>
      </c>
      <c r="E724" s="74" t="s">
        <v>22</v>
      </c>
      <c r="F724" s="53">
        <v>63.18</v>
      </c>
      <c r="G724" s="53">
        <v>65.03</v>
      </c>
      <c r="H724" s="53">
        <v>51.52</v>
      </c>
      <c r="I724" s="53">
        <v>90.9</v>
      </c>
      <c r="J724" s="53">
        <v>97.3</v>
      </c>
      <c r="K724" s="53">
        <v>109.5</v>
      </c>
      <c r="L724" s="53">
        <v>114.3</v>
      </c>
      <c r="O724" s="86">
        <v>2168.193904982281</v>
      </c>
      <c r="P724" s="86">
        <v>2152.1015135924845</v>
      </c>
      <c r="Q724" s="53">
        <v>340</v>
      </c>
      <c r="R724" s="53">
        <v>384</v>
      </c>
      <c r="X724" s="53">
        <v>106.1</v>
      </c>
      <c r="AB724" s="53">
        <v>125.4</v>
      </c>
      <c r="AC724" s="53">
        <v>87.2</v>
      </c>
      <c r="AD724" s="53">
        <v>32.52</v>
      </c>
      <c r="AE724" s="53">
        <v>34.71</v>
      </c>
      <c r="AF724" s="53">
        <v>32.77</v>
      </c>
      <c r="AN724" s="53">
        <v>76</v>
      </c>
      <c r="AO724" s="53">
        <v>70</v>
      </c>
      <c r="AP724" s="53">
        <v>88</v>
      </c>
      <c r="AR724" s="53">
        <v>46</v>
      </c>
      <c r="AS724" s="53">
        <v>51</v>
      </c>
      <c r="AT724" s="53">
        <v>47</v>
      </c>
      <c r="AU724" s="147">
        <v>84.74544430703591</v>
      </c>
      <c r="AV724" s="147">
        <v>82.373984427377</v>
      </c>
      <c r="AW724" s="147">
        <v>32.951203515906705</v>
      </c>
      <c r="AX724" s="147">
        <v>44.4044541444643</v>
      </c>
      <c r="BC724" s="53">
        <v>59.79</v>
      </c>
      <c r="BD724" s="53">
        <v>67.43</v>
      </c>
      <c r="BE724" s="53" t="s">
        <v>159</v>
      </c>
      <c r="BF724" s="53">
        <v>98.61</v>
      </c>
      <c r="BL724" s="53">
        <v>106.58</v>
      </c>
      <c r="BM724" s="53">
        <v>51.19</v>
      </c>
      <c r="BN724" s="53">
        <v>107.5</v>
      </c>
      <c r="BO724" s="53">
        <v>107.7</v>
      </c>
      <c r="BU724" s="53">
        <v>486</v>
      </c>
      <c r="BV724" s="53">
        <v>536</v>
      </c>
      <c r="BW724" s="53">
        <v>327</v>
      </c>
      <c r="BX724" s="53">
        <v>76.75</v>
      </c>
      <c r="CB724" s="53">
        <v>282.7</v>
      </c>
      <c r="CC724" s="53">
        <v>283.1</v>
      </c>
      <c r="CD724" s="53">
        <v>243</v>
      </c>
      <c r="CF724" s="53">
        <v>364.4</v>
      </c>
      <c r="CI724" s="53">
        <v>482</v>
      </c>
      <c r="CJ724" s="53">
        <v>471</v>
      </c>
      <c r="CK724" s="53">
        <v>210.27</v>
      </c>
      <c r="CL724" s="53">
        <v>205.35</v>
      </c>
    </row>
    <row r="725" spans="2:90" ht="12.75">
      <c r="B725" s="1"/>
      <c r="C725" s="2" t="s">
        <v>179</v>
      </c>
      <c r="D725" s="74">
        <v>2018</v>
      </c>
      <c r="E725" s="74" t="s">
        <v>23</v>
      </c>
      <c r="F725" s="53">
        <v>63.32</v>
      </c>
      <c r="G725" s="53">
        <v>64.34</v>
      </c>
      <c r="H725" s="53">
        <v>50.84</v>
      </c>
      <c r="I725" s="53">
        <v>90.6</v>
      </c>
      <c r="J725" s="53">
        <v>96.9</v>
      </c>
      <c r="K725" s="53">
        <v>104</v>
      </c>
      <c r="L725" s="53">
        <v>117.2</v>
      </c>
      <c r="O725" s="86">
        <v>2133.3164414758194</v>
      </c>
      <c r="P725" s="86">
        <v>2043.2707391247966</v>
      </c>
      <c r="Q725" s="53">
        <v>335</v>
      </c>
      <c r="R725" s="53">
        <v>365</v>
      </c>
      <c r="X725" s="53">
        <v>106.2</v>
      </c>
      <c r="AB725" s="53">
        <v>124.1</v>
      </c>
      <c r="AC725" s="53">
        <v>85.1</v>
      </c>
      <c r="AD725" s="53">
        <v>31.84</v>
      </c>
      <c r="AE725" s="53">
        <v>34.72</v>
      </c>
      <c r="AF725" s="53">
        <v>32.3</v>
      </c>
      <c r="AN725" s="53">
        <v>75</v>
      </c>
      <c r="AO725" s="53">
        <v>70</v>
      </c>
      <c r="AP725" s="53">
        <v>89</v>
      </c>
      <c r="AR725" s="53">
        <v>46</v>
      </c>
      <c r="AS725" s="53">
        <v>51</v>
      </c>
      <c r="AT725" s="53">
        <v>48</v>
      </c>
      <c r="AU725" s="147">
        <v>82.64630466030673</v>
      </c>
      <c r="AV725" s="147">
        <v>82.373984427377</v>
      </c>
      <c r="AW725" s="147">
        <v>32.745805702275845</v>
      </c>
      <c r="AX725" s="147">
        <v>44.24021512243499</v>
      </c>
      <c r="BC725" s="53">
        <v>62.36</v>
      </c>
      <c r="BD725" s="53">
        <v>68.52</v>
      </c>
      <c r="BE725" s="53" t="s">
        <v>159</v>
      </c>
      <c r="BF725" s="53">
        <v>98.61</v>
      </c>
      <c r="BL725" s="53">
        <v>106.31</v>
      </c>
      <c r="BM725" s="53">
        <v>49.48</v>
      </c>
      <c r="BN725" s="53">
        <v>107.4</v>
      </c>
      <c r="BO725" s="53">
        <v>107.1</v>
      </c>
      <c r="BU725" s="53">
        <v>495</v>
      </c>
      <c r="BV725" s="53">
        <v>534</v>
      </c>
      <c r="BW725" s="53">
        <v>330</v>
      </c>
      <c r="BX725" s="53">
        <v>76.19</v>
      </c>
      <c r="CB725" s="53">
        <v>282.7</v>
      </c>
      <c r="CC725" s="53">
        <v>283.1</v>
      </c>
      <c r="CD725" s="53">
        <v>245</v>
      </c>
      <c r="CF725" s="53">
        <v>368.51</v>
      </c>
      <c r="CI725" s="53">
        <v>445</v>
      </c>
      <c r="CJ725" s="53">
        <v>431</v>
      </c>
      <c r="CK725" s="53">
        <v>202.92</v>
      </c>
      <c r="CL725" s="53">
        <v>203.02</v>
      </c>
    </row>
    <row r="726" spans="2:90" ht="12.75">
      <c r="B726" s="1"/>
      <c r="C726" s="2" t="s">
        <v>179</v>
      </c>
      <c r="D726" s="74">
        <v>2019</v>
      </c>
      <c r="E726" s="74" t="s">
        <v>12</v>
      </c>
      <c r="F726" s="53">
        <v>62.14</v>
      </c>
      <c r="G726" s="53">
        <v>63.19</v>
      </c>
      <c r="H726" s="53">
        <v>51.27</v>
      </c>
      <c r="I726" s="53">
        <v>89</v>
      </c>
      <c r="J726" s="53">
        <v>92.7</v>
      </c>
      <c r="K726" s="53">
        <v>106.5</v>
      </c>
      <c r="L726" s="53">
        <v>114.8</v>
      </c>
      <c r="O726" s="86">
        <v>2169.0795552464106</v>
      </c>
      <c r="P726" s="86">
        <v>2212.1057754409585</v>
      </c>
      <c r="Q726" s="53">
        <v>335</v>
      </c>
      <c r="R726" s="53">
        <v>368</v>
      </c>
      <c r="X726" s="53">
        <v>107.3</v>
      </c>
      <c r="AB726" s="53">
        <v>121.6</v>
      </c>
      <c r="AC726" s="53">
        <v>84</v>
      </c>
      <c r="AD726" s="53">
        <v>32.12</v>
      </c>
      <c r="AE726" s="53">
        <v>34.89</v>
      </c>
      <c r="AF726" s="53">
        <v>32.66</v>
      </c>
      <c r="AL726" s="53">
        <v>250</v>
      </c>
      <c r="AM726" s="53">
        <v>210</v>
      </c>
      <c r="AN726" s="53">
        <v>80</v>
      </c>
      <c r="AO726" s="53">
        <v>73</v>
      </c>
      <c r="AP726" s="53">
        <v>91</v>
      </c>
      <c r="AR726" s="53">
        <v>47</v>
      </c>
      <c r="AS726" s="53">
        <v>52</v>
      </c>
      <c r="AT726" s="53">
        <v>50</v>
      </c>
      <c r="AU726" s="53">
        <v>81.47</v>
      </c>
      <c r="AV726" s="53">
        <v>82.18</v>
      </c>
      <c r="AW726" s="53">
        <v>32.74</v>
      </c>
      <c r="AX726" s="53">
        <v>44.21</v>
      </c>
      <c r="BC726" s="53">
        <v>63.94</v>
      </c>
      <c r="BD726" s="53">
        <v>70.64</v>
      </c>
      <c r="BE726" s="53" t="s">
        <v>159</v>
      </c>
      <c r="BF726" s="53">
        <v>101.32</v>
      </c>
      <c r="BL726" s="53">
        <v>103.12</v>
      </c>
      <c r="BM726" s="53">
        <v>51.18</v>
      </c>
      <c r="BN726" s="53">
        <v>107</v>
      </c>
      <c r="BO726" s="53">
        <v>106.4</v>
      </c>
      <c r="BU726" s="53">
        <v>486</v>
      </c>
      <c r="BV726" s="53">
        <v>540</v>
      </c>
      <c r="BW726" s="53">
        <v>345</v>
      </c>
      <c r="BX726" s="53">
        <v>78.39</v>
      </c>
      <c r="CB726" s="53">
        <v>287.8</v>
      </c>
      <c r="CC726" s="53">
        <v>290.7</v>
      </c>
      <c r="CD726" s="53">
        <v>249</v>
      </c>
      <c r="CF726" s="53">
        <v>372.02</v>
      </c>
      <c r="CI726" s="53">
        <v>481</v>
      </c>
      <c r="CJ726" s="53">
        <v>452</v>
      </c>
      <c r="CK726" s="53">
        <v>193.17</v>
      </c>
      <c r="CL726" s="53">
        <v>197.4</v>
      </c>
    </row>
    <row r="727" spans="2:90" ht="12.75">
      <c r="B727" s="1"/>
      <c r="C727" s="2" t="s">
        <v>179</v>
      </c>
      <c r="D727" s="74">
        <v>2019</v>
      </c>
      <c r="E727" s="74" t="s">
        <v>13</v>
      </c>
      <c r="F727" s="53">
        <v>61.48</v>
      </c>
      <c r="G727" s="53">
        <v>65</v>
      </c>
      <c r="H727" s="53">
        <v>50.88</v>
      </c>
      <c r="I727" s="53">
        <v>89.4</v>
      </c>
      <c r="J727" s="53">
        <v>91.4</v>
      </c>
      <c r="K727" s="53">
        <v>108.4</v>
      </c>
      <c r="L727" s="53">
        <v>121.4</v>
      </c>
      <c r="O727" s="86">
        <v>2112.9623930433536</v>
      </c>
      <c r="P727" s="86">
        <v>2142.7605774847702</v>
      </c>
      <c r="Q727" s="53">
        <v>374</v>
      </c>
      <c r="R727" s="53">
        <v>377</v>
      </c>
      <c r="X727" s="53">
        <v>106.7</v>
      </c>
      <c r="AB727" s="53">
        <v>120</v>
      </c>
      <c r="AC727" s="53">
        <v>85.8</v>
      </c>
      <c r="AD727" s="53">
        <v>32.46</v>
      </c>
      <c r="AE727" s="53">
        <v>35.43</v>
      </c>
      <c r="AF727" s="53">
        <v>33.15</v>
      </c>
      <c r="AL727" s="53">
        <v>250</v>
      </c>
      <c r="AM727" s="53">
        <v>215</v>
      </c>
      <c r="AN727" s="53">
        <v>79</v>
      </c>
      <c r="AO727" s="53">
        <v>73</v>
      </c>
      <c r="AP727" s="53">
        <v>91</v>
      </c>
      <c r="AR727" s="53">
        <v>48</v>
      </c>
      <c r="AS727" s="53">
        <v>52</v>
      </c>
      <c r="AT727" s="53">
        <v>50</v>
      </c>
      <c r="AU727" s="53">
        <v>81.08</v>
      </c>
      <c r="AV727" s="53">
        <v>82.18</v>
      </c>
      <c r="AW727" s="53">
        <v>32.56</v>
      </c>
      <c r="AX727" s="53">
        <v>44.06</v>
      </c>
      <c r="BC727" s="53">
        <v>60.11</v>
      </c>
      <c r="BD727" s="53">
        <v>71.09</v>
      </c>
      <c r="BE727" s="53">
        <v>50.1</v>
      </c>
      <c r="BF727" s="53">
        <v>101.32</v>
      </c>
      <c r="BL727" s="53">
        <v>101.95</v>
      </c>
      <c r="BM727" s="53">
        <v>47.15</v>
      </c>
      <c r="BN727" s="53">
        <v>106.4</v>
      </c>
      <c r="BO727" s="53">
        <v>105.9</v>
      </c>
      <c r="BU727" s="53">
        <v>498</v>
      </c>
      <c r="BV727" s="53">
        <v>536</v>
      </c>
      <c r="BW727" s="53">
        <v>353</v>
      </c>
      <c r="BX727" s="53">
        <v>77.42</v>
      </c>
      <c r="CB727" s="53">
        <v>287.8</v>
      </c>
      <c r="CC727" s="53">
        <v>290.7</v>
      </c>
      <c r="CD727" s="53">
        <v>250</v>
      </c>
      <c r="CF727" s="53">
        <v>372.96</v>
      </c>
      <c r="CI727" s="53">
        <v>490</v>
      </c>
      <c r="CJ727" s="53">
        <v>506</v>
      </c>
      <c r="CK727" s="53">
        <v>191</v>
      </c>
      <c r="CL727" s="53">
        <v>194.41</v>
      </c>
    </row>
    <row r="728" spans="2:90" ht="12.75">
      <c r="B728" s="1"/>
      <c r="C728" s="2" t="s">
        <v>179</v>
      </c>
      <c r="D728" s="74">
        <v>2019</v>
      </c>
      <c r="E728" s="74" t="s">
        <v>14</v>
      </c>
      <c r="F728" s="53">
        <v>62.63</v>
      </c>
      <c r="G728" s="53">
        <v>64.74</v>
      </c>
      <c r="H728" s="53">
        <v>51.2</v>
      </c>
      <c r="I728" s="53">
        <v>89.7</v>
      </c>
      <c r="J728" s="53">
        <v>92.4</v>
      </c>
      <c r="K728" s="53">
        <v>104</v>
      </c>
      <c r="L728" s="53">
        <v>115.4</v>
      </c>
      <c r="O728" s="148">
        <v>2166.1309660184133</v>
      </c>
      <c r="P728" s="148">
        <v>2155.7554120900763</v>
      </c>
      <c r="Q728" s="53">
        <v>362</v>
      </c>
      <c r="R728" s="53">
        <v>375</v>
      </c>
      <c r="X728" s="53">
        <v>106.2</v>
      </c>
      <c r="AB728" s="53">
        <v>118.7</v>
      </c>
      <c r="AC728" s="53">
        <v>87.6</v>
      </c>
      <c r="AD728" s="53">
        <v>32.77</v>
      </c>
      <c r="AE728" s="53">
        <v>35.57</v>
      </c>
      <c r="AF728" s="53">
        <v>33.38</v>
      </c>
      <c r="AL728" s="53">
        <v>250</v>
      </c>
      <c r="AM728" s="53">
        <v>211</v>
      </c>
      <c r="AN728" s="53">
        <v>80</v>
      </c>
      <c r="AO728" s="53">
        <v>74</v>
      </c>
      <c r="AP728" s="53">
        <v>91</v>
      </c>
      <c r="AR728" s="53">
        <v>48</v>
      </c>
      <c r="AS728" s="53">
        <v>51</v>
      </c>
      <c r="AT728" s="53">
        <v>50</v>
      </c>
      <c r="AU728" s="53">
        <v>79.89</v>
      </c>
      <c r="AV728" s="53">
        <v>81.9</v>
      </c>
      <c r="AW728" s="53">
        <v>32.37</v>
      </c>
      <c r="AX728" s="53">
        <v>44.29</v>
      </c>
      <c r="BC728" s="53">
        <v>59.95</v>
      </c>
      <c r="BD728" s="53">
        <v>69.21</v>
      </c>
      <c r="BE728" s="53">
        <v>51.24</v>
      </c>
      <c r="BF728" s="54">
        <v>100.04809528468</v>
      </c>
      <c r="BL728" s="53">
        <v>98.48</v>
      </c>
      <c r="BM728" s="53">
        <v>47.61</v>
      </c>
      <c r="BN728" s="53">
        <v>106.3</v>
      </c>
      <c r="BO728" s="53">
        <v>106.9</v>
      </c>
      <c r="BU728" s="53">
        <v>499</v>
      </c>
      <c r="BV728" s="53">
        <v>539</v>
      </c>
      <c r="BW728" s="53">
        <v>353</v>
      </c>
      <c r="BX728" s="53">
        <v>78.04</v>
      </c>
      <c r="CB728" s="53">
        <v>287.8</v>
      </c>
      <c r="CC728" s="53">
        <v>290.7</v>
      </c>
      <c r="CD728" s="53">
        <v>250</v>
      </c>
      <c r="CF728" s="53">
        <v>372.01</v>
      </c>
      <c r="CI728" s="53">
        <v>504</v>
      </c>
      <c r="CJ728" s="53">
        <v>483</v>
      </c>
      <c r="CK728" s="53">
        <v>190.17</v>
      </c>
      <c r="CL728" s="53">
        <v>197.64</v>
      </c>
    </row>
    <row r="729" spans="2:90" ht="12.75">
      <c r="B729" s="1"/>
      <c r="C729" s="2" t="s">
        <v>179</v>
      </c>
      <c r="D729" s="74">
        <v>2019</v>
      </c>
      <c r="E729" s="74" t="s">
        <v>15</v>
      </c>
      <c r="F729" s="53">
        <v>61.655</v>
      </c>
      <c r="G729" s="53">
        <v>64.1</v>
      </c>
      <c r="H729" s="53">
        <v>50.58</v>
      </c>
      <c r="I729" s="53">
        <v>88.1</v>
      </c>
      <c r="J729" s="53">
        <v>90.6</v>
      </c>
      <c r="K729" s="53">
        <v>106.4</v>
      </c>
      <c r="L729" s="53">
        <v>114.3</v>
      </c>
      <c r="O729" s="148">
        <v>2188.524942352587</v>
      </c>
      <c r="P729" s="148">
        <v>2138.201426060163</v>
      </c>
      <c r="Q729" s="53">
        <v>353</v>
      </c>
      <c r="R729" s="53">
        <v>360</v>
      </c>
      <c r="X729" s="53">
        <v>107.2</v>
      </c>
      <c r="AB729" s="53">
        <v>117.2</v>
      </c>
      <c r="AC729" s="53">
        <v>83.5</v>
      </c>
      <c r="AD729" s="53">
        <v>32.05</v>
      </c>
      <c r="AE729" s="53">
        <v>35.36</v>
      </c>
      <c r="AF729" s="53">
        <v>32.64</v>
      </c>
      <c r="AL729" s="53">
        <v>250</v>
      </c>
      <c r="AM729" s="53">
        <v>189</v>
      </c>
      <c r="AN729" s="53">
        <v>79</v>
      </c>
      <c r="AO729" s="53">
        <v>72</v>
      </c>
      <c r="AP729" s="53">
        <v>92</v>
      </c>
      <c r="AR729" s="53">
        <v>48</v>
      </c>
      <c r="AS729" s="53">
        <v>49</v>
      </c>
      <c r="AT729" s="53">
        <v>42</v>
      </c>
      <c r="AU729" s="53">
        <v>77.92</v>
      </c>
      <c r="AV729" s="53">
        <v>81.9</v>
      </c>
      <c r="AW729" s="53">
        <v>31.85</v>
      </c>
      <c r="AX729" s="53">
        <v>43.59</v>
      </c>
      <c r="BC729" s="53">
        <v>58.8</v>
      </c>
      <c r="BD729" s="53">
        <v>67.54</v>
      </c>
      <c r="BE729" s="53" t="s">
        <v>159</v>
      </c>
      <c r="BF729" s="54">
        <v>100.04809528468</v>
      </c>
      <c r="BL729" s="53">
        <v>104.05</v>
      </c>
      <c r="BM729" s="53">
        <v>47.21</v>
      </c>
      <c r="BN729" s="53">
        <v>105.3</v>
      </c>
      <c r="BO729" s="53">
        <v>106.2</v>
      </c>
      <c r="BU729" s="53">
        <v>487</v>
      </c>
      <c r="BV729" s="53">
        <v>531</v>
      </c>
      <c r="BW729" s="53">
        <v>352</v>
      </c>
      <c r="BX729" s="53">
        <v>77.88</v>
      </c>
      <c r="CB729" s="53">
        <v>272.5</v>
      </c>
      <c r="CC729" s="53">
        <v>285.5</v>
      </c>
      <c r="CD729" s="53">
        <v>232</v>
      </c>
      <c r="CF729" s="53">
        <v>363.28</v>
      </c>
      <c r="CI729" s="53">
        <v>481</v>
      </c>
      <c r="CJ729" s="53">
        <v>459</v>
      </c>
      <c r="CK729" s="53">
        <v>187.18</v>
      </c>
      <c r="CL729" s="53">
        <v>191.24</v>
      </c>
    </row>
    <row r="730" spans="2:90" ht="12.75">
      <c r="B730" s="1"/>
      <c r="C730" s="2" t="s">
        <v>179</v>
      </c>
      <c r="D730" s="74">
        <v>2019</v>
      </c>
      <c r="E730" s="74" t="s">
        <v>16</v>
      </c>
      <c r="F730" s="53">
        <v>61.18</v>
      </c>
      <c r="G730" s="53">
        <v>61.72</v>
      </c>
      <c r="H730" s="53">
        <v>51.69</v>
      </c>
      <c r="I730" s="53">
        <v>85.3</v>
      </c>
      <c r="J730" s="53">
        <v>88.5</v>
      </c>
      <c r="K730" s="53">
        <v>110.2</v>
      </c>
      <c r="L730" s="53">
        <v>116.9</v>
      </c>
      <c r="O730" s="148">
        <v>2170.938756524423</v>
      </c>
      <c r="P730" s="148">
        <v>2109.5783090232485</v>
      </c>
      <c r="Q730" s="53">
        <v>342</v>
      </c>
      <c r="R730" s="53">
        <v>351</v>
      </c>
      <c r="X730" s="53">
        <v>107.2</v>
      </c>
      <c r="AB730" s="53">
        <v>115</v>
      </c>
      <c r="AC730" s="53">
        <v>81.6</v>
      </c>
      <c r="AD730" s="53">
        <v>31.7</v>
      </c>
      <c r="AE730" s="53">
        <v>33.77</v>
      </c>
      <c r="AF730" s="53">
        <v>32.38</v>
      </c>
      <c r="AL730" s="53">
        <v>250</v>
      </c>
      <c r="AM730" s="53">
        <v>189</v>
      </c>
      <c r="AN730" s="53">
        <v>77</v>
      </c>
      <c r="AO730" s="53">
        <v>69</v>
      </c>
      <c r="AP730" s="53">
        <v>91</v>
      </c>
      <c r="AR730" s="53">
        <v>46</v>
      </c>
      <c r="AS730" s="53">
        <v>42</v>
      </c>
      <c r="AT730" s="53">
        <v>37</v>
      </c>
      <c r="AU730" s="53">
        <v>76.66</v>
      </c>
      <c r="AV730" s="53">
        <v>81.9</v>
      </c>
      <c r="AW730" s="53">
        <v>31.26</v>
      </c>
      <c r="AX730" s="53">
        <v>42.68</v>
      </c>
      <c r="BC730" s="53">
        <v>58.78</v>
      </c>
      <c r="BD730" s="53">
        <v>64.98</v>
      </c>
      <c r="BE730" s="53">
        <v>44.6</v>
      </c>
      <c r="BF730" s="54">
        <v>93.9439162205844</v>
      </c>
      <c r="BL730" s="53">
        <v>115.58</v>
      </c>
      <c r="BM730" s="53">
        <v>50</v>
      </c>
      <c r="BN730" s="53">
        <v>104.7</v>
      </c>
      <c r="BO730" s="53">
        <v>105.8</v>
      </c>
      <c r="BU730" s="53">
        <v>492</v>
      </c>
      <c r="BV730" s="53">
        <v>528</v>
      </c>
      <c r="BW730" s="53">
        <v>354</v>
      </c>
      <c r="BX730" s="53">
        <v>75.82</v>
      </c>
      <c r="CB730" s="53">
        <v>272.5</v>
      </c>
      <c r="CC730" s="53">
        <v>285.5</v>
      </c>
      <c r="CD730" s="53">
        <v>229</v>
      </c>
      <c r="CF730" s="53">
        <v>349.7</v>
      </c>
      <c r="CI730" s="53">
        <v>527</v>
      </c>
      <c r="CK730" s="53">
        <v>183.88</v>
      </c>
      <c r="CL730" s="53">
        <v>192.25</v>
      </c>
    </row>
    <row r="731" spans="2:90" ht="12.75">
      <c r="B731" s="1"/>
      <c r="C731" s="2" t="s">
        <v>179</v>
      </c>
      <c r="D731" s="74">
        <v>2019</v>
      </c>
      <c r="E731" s="74" t="s">
        <v>17</v>
      </c>
      <c r="F731" s="53">
        <v>58.31</v>
      </c>
      <c r="G731" s="53">
        <v>60.29</v>
      </c>
      <c r="H731" s="53">
        <v>50.38</v>
      </c>
      <c r="I731" s="53">
        <v>84.4</v>
      </c>
      <c r="J731" s="53">
        <v>87.4</v>
      </c>
      <c r="K731" s="53">
        <v>110.2</v>
      </c>
      <c r="L731" s="53">
        <v>115</v>
      </c>
      <c r="O731" s="148">
        <v>2196.5365475505764</v>
      </c>
      <c r="P731" s="148">
        <v>2212.9724163808824</v>
      </c>
      <c r="Q731" s="53">
        <v>336</v>
      </c>
      <c r="R731" s="53">
        <v>338</v>
      </c>
      <c r="X731" s="53">
        <v>108.4</v>
      </c>
      <c r="AB731" s="53">
        <v>111.8</v>
      </c>
      <c r="AC731" s="53">
        <v>79.7</v>
      </c>
      <c r="AD731" s="53">
        <v>31.28</v>
      </c>
      <c r="AE731" s="53">
        <v>33.85</v>
      </c>
      <c r="AF731" s="53">
        <v>32.33</v>
      </c>
      <c r="AL731" s="53">
        <v>255</v>
      </c>
      <c r="AM731" s="53">
        <v>184</v>
      </c>
      <c r="AN731" s="53">
        <v>74</v>
      </c>
      <c r="AO731" s="53">
        <v>65</v>
      </c>
      <c r="AP731" s="53">
        <v>92</v>
      </c>
      <c r="AR731" s="53">
        <v>42</v>
      </c>
      <c r="AS731" s="53">
        <v>38</v>
      </c>
      <c r="AT731" s="53">
        <v>31</v>
      </c>
      <c r="AU731" s="53">
        <v>75.31</v>
      </c>
      <c r="AV731" s="53">
        <v>81.9</v>
      </c>
      <c r="AW731" s="53">
        <v>31.26</v>
      </c>
      <c r="AX731" s="53">
        <v>42.24</v>
      </c>
      <c r="BC731" s="53">
        <v>59.51</v>
      </c>
      <c r="BD731" s="53">
        <v>63.08</v>
      </c>
      <c r="BE731" s="53">
        <v>44.11</v>
      </c>
      <c r="BF731" s="54">
        <v>93.9439162205844</v>
      </c>
      <c r="BL731" s="53">
        <v>97.67</v>
      </c>
      <c r="BM731" s="53">
        <v>51.36</v>
      </c>
      <c r="BN731" s="53">
        <v>104.1</v>
      </c>
      <c r="BO731" s="53">
        <v>105.6</v>
      </c>
      <c r="BU731" s="53">
        <v>488</v>
      </c>
      <c r="BV731" s="53">
        <v>530</v>
      </c>
      <c r="BW731" s="53">
        <v>353</v>
      </c>
      <c r="BX731" s="53">
        <v>76.54</v>
      </c>
      <c r="CB731" s="53">
        <v>272.5</v>
      </c>
      <c r="CC731" s="53">
        <v>285.5</v>
      </c>
      <c r="CD731" s="53">
        <v>230</v>
      </c>
      <c r="CF731" s="53">
        <v>353.49</v>
      </c>
      <c r="CI731" s="53">
        <v>479</v>
      </c>
      <c r="CK731" s="53">
        <v>180.3</v>
      </c>
      <c r="CL731" s="53">
        <v>191.91</v>
      </c>
    </row>
    <row r="732" spans="2:90" ht="12.75">
      <c r="B732" s="1"/>
      <c r="C732" s="2" t="s">
        <v>179</v>
      </c>
      <c r="D732" s="74">
        <v>2019</v>
      </c>
      <c r="E732" s="74" t="s">
        <v>18</v>
      </c>
      <c r="F732" s="53">
        <v>62.54</v>
      </c>
      <c r="G732" s="53">
        <v>62.95</v>
      </c>
      <c r="H732" s="53">
        <v>48.76</v>
      </c>
      <c r="I732" s="53">
        <v>80.1</v>
      </c>
      <c r="J732" s="53">
        <v>84.2</v>
      </c>
      <c r="K732" s="53">
        <v>107.3</v>
      </c>
      <c r="L732" s="53">
        <v>111.2</v>
      </c>
      <c r="O732" s="148">
        <v>1990.2282730761247</v>
      </c>
      <c r="P732" s="148">
        <v>2054.9806209293965</v>
      </c>
      <c r="Q732" s="53">
        <v>357</v>
      </c>
      <c r="R732" s="53">
        <v>344</v>
      </c>
      <c r="X732" s="53">
        <v>108.7</v>
      </c>
      <c r="AB732" s="53">
        <v>107.7</v>
      </c>
      <c r="AC732" s="53">
        <v>78.2</v>
      </c>
      <c r="AD732" s="53">
        <v>32.51</v>
      </c>
      <c r="AE732" s="53">
        <v>35</v>
      </c>
      <c r="AF732" s="53">
        <v>33.88</v>
      </c>
      <c r="AL732" s="53">
        <v>265</v>
      </c>
      <c r="AM732" s="53">
        <v>212</v>
      </c>
      <c r="AN732" s="53">
        <v>69</v>
      </c>
      <c r="AO732" s="53">
        <v>60</v>
      </c>
      <c r="AP732" s="53">
        <v>75</v>
      </c>
      <c r="AR732" s="53">
        <v>37</v>
      </c>
      <c r="AS732" s="53">
        <v>28</v>
      </c>
      <c r="AT732" s="53">
        <v>27</v>
      </c>
      <c r="AU732" s="53">
        <v>74.81</v>
      </c>
      <c r="AV732" s="53">
        <v>81.9</v>
      </c>
      <c r="AW732" s="53">
        <v>31.07</v>
      </c>
      <c r="AX732" s="53">
        <v>41.68</v>
      </c>
      <c r="BC732" s="53">
        <v>57.93</v>
      </c>
      <c r="BD732" s="53">
        <v>63.01</v>
      </c>
      <c r="BE732" s="53">
        <v>46.78</v>
      </c>
      <c r="BF732" s="54">
        <v>102.584998008633</v>
      </c>
      <c r="BL732" s="53">
        <v>104.14</v>
      </c>
      <c r="BM732" s="53">
        <v>54.71</v>
      </c>
      <c r="BN732" s="53">
        <v>102.7</v>
      </c>
      <c r="BO732" s="53">
        <v>105</v>
      </c>
      <c r="BU732" s="53">
        <v>476</v>
      </c>
      <c r="BV732" s="53">
        <v>520</v>
      </c>
      <c r="BW732" s="53">
        <v>355</v>
      </c>
      <c r="BX732" s="53">
        <v>70.2</v>
      </c>
      <c r="CB732" s="53">
        <v>278</v>
      </c>
      <c r="CC732" s="53">
        <v>292.9</v>
      </c>
      <c r="CD732" s="53">
        <v>231</v>
      </c>
      <c r="CF732" s="53">
        <v>357</v>
      </c>
      <c r="CI732" s="53">
        <v>479</v>
      </c>
      <c r="CK732" s="53">
        <v>175.09</v>
      </c>
      <c r="CL732" s="53">
        <v>187.3</v>
      </c>
    </row>
    <row r="733" spans="3:90" ht="12.75">
      <c r="C733" s="2" t="s">
        <v>179</v>
      </c>
      <c r="D733" s="74">
        <v>2019</v>
      </c>
      <c r="E733" s="74" t="s">
        <v>19</v>
      </c>
      <c r="F733" s="53">
        <v>60.94</v>
      </c>
      <c r="G733" s="53">
        <v>62.84</v>
      </c>
      <c r="H733" s="53">
        <v>50.12</v>
      </c>
      <c r="I733" s="53">
        <v>75.9</v>
      </c>
      <c r="J733" s="53">
        <v>83.7</v>
      </c>
      <c r="K733" s="53">
        <v>99.9</v>
      </c>
      <c r="L733" s="53">
        <v>106.9</v>
      </c>
      <c r="O733" s="148">
        <v>1986.2019099408892</v>
      </c>
      <c r="P733" s="148">
        <v>1988.049192238653</v>
      </c>
      <c r="Q733" s="53">
        <v>348</v>
      </c>
      <c r="R733" s="53">
        <v>330</v>
      </c>
      <c r="X733" s="53">
        <v>108.5</v>
      </c>
      <c r="AB733" s="53">
        <v>103.4</v>
      </c>
      <c r="AC733" s="53">
        <v>76.5</v>
      </c>
      <c r="AD733" s="53">
        <v>33.61</v>
      </c>
      <c r="AE733" s="53">
        <v>34.45</v>
      </c>
      <c r="AF733" s="53">
        <v>33.83</v>
      </c>
      <c r="AL733" s="53">
        <v>270</v>
      </c>
      <c r="AM733" s="53">
        <v>218</v>
      </c>
      <c r="AN733" s="53">
        <v>68</v>
      </c>
      <c r="AO733" s="53">
        <v>61</v>
      </c>
      <c r="AP733" s="53">
        <v>67</v>
      </c>
      <c r="AR733" s="53">
        <v>35</v>
      </c>
      <c r="AS733" s="53">
        <v>30</v>
      </c>
      <c r="AT733" s="53">
        <v>30</v>
      </c>
      <c r="AU733" s="53">
        <v>74.4</v>
      </c>
      <c r="AV733" s="53">
        <v>81.9</v>
      </c>
      <c r="AW733" s="53">
        <v>31.07</v>
      </c>
      <c r="AX733" s="53">
        <v>41.76</v>
      </c>
      <c r="BC733" s="53">
        <v>57.11</v>
      </c>
      <c r="BD733" s="53">
        <v>70.59</v>
      </c>
      <c r="BE733" s="53">
        <v>40.82</v>
      </c>
      <c r="BF733" s="54">
        <v>102.584998008633</v>
      </c>
      <c r="BL733" s="53">
        <v>92.2</v>
      </c>
      <c r="BM733" s="53">
        <v>54.12</v>
      </c>
      <c r="BN733" s="53">
        <v>101.2</v>
      </c>
      <c r="BO733" s="53">
        <v>104.5</v>
      </c>
      <c r="BU733" s="53">
        <v>472</v>
      </c>
      <c r="BV733" s="53">
        <v>515</v>
      </c>
      <c r="BW733" s="53">
        <v>346</v>
      </c>
      <c r="BX733" s="53">
        <v>71.19</v>
      </c>
      <c r="CB733" s="53">
        <v>278</v>
      </c>
      <c r="CC733" s="53">
        <v>292.9</v>
      </c>
      <c r="CD733" s="53">
        <v>231</v>
      </c>
      <c r="CF733" s="53">
        <v>358.2</v>
      </c>
      <c r="CI733" s="53">
        <v>481</v>
      </c>
      <c r="CK733" s="53">
        <v>171.05</v>
      </c>
      <c r="CL733" s="53">
        <v>189.02</v>
      </c>
    </row>
    <row r="734" spans="2:90" ht="12.75">
      <c r="B734" s="1"/>
      <c r="C734" s="2" t="s">
        <v>179</v>
      </c>
      <c r="D734" s="74">
        <v>2019</v>
      </c>
      <c r="E734" s="74" t="s">
        <v>20</v>
      </c>
      <c r="F734" s="53">
        <v>59.26</v>
      </c>
      <c r="G734" s="53">
        <v>62.11</v>
      </c>
      <c r="H734" s="53">
        <v>50.01</v>
      </c>
      <c r="I734" s="53">
        <v>72.9</v>
      </c>
      <c r="J734" s="53">
        <v>84.2</v>
      </c>
      <c r="K734" s="53">
        <v>96.8</v>
      </c>
      <c r="L734" s="53">
        <v>117.7</v>
      </c>
      <c r="O734" s="148">
        <v>1908.3325190263768</v>
      </c>
      <c r="P734" s="148">
        <v>2023.638389110165</v>
      </c>
      <c r="Q734" s="53">
        <v>366</v>
      </c>
      <c r="R734" s="53">
        <v>337</v>
      </c>
      <c r="X734" s="53">
        <v>108.4</v>
      </c>
      <c r="AB734" s="53">
        <v>99.4</v>
      </c>
      <c r="AC734" s="53">
        <v>76.9</v>
      </c>
      <c r="AD734" s="53">
        <v>32.96</v>
      </c>
      <c r="AE734" s="53">
        <v>34.23</v>
      </c>
      <c r="AF734" s="53">
        <v>33.38</v>
      </c>
      <c r="AL734" s="53">
        <v>270</v>
      </c>
      <c r="AM734" s="53">
        <v>218</v>
      </c>
      <c r="AN734" s="53">
        <v>67</v>
      </c>
      <c r="AO734" s="53">
        <v>61</v>
      </c>
      <c r="AP734" s="53">
        <v>65</v>
      </c>
      <c r="AR734" s="53">
        <v>35</v>
      </c>
      <c r="AS734" s="53">
        <v>31</v>
      </c>
      <c r="AT734" s="53">
        <v>28</v>
      </c>
      <c r="AU734" s="53">
        <v>74.7</v>
      </c>
      <c r="AV734" s="53">
        <v>81.9</v>
      </c>
      <c r="AW734" s="53">
        <v>30.5</v>
      </c>
      <c r="AX734" s="53">
        <v>41.76</v>
      </c>
      <c r="BC734" s="53">
        <v>55.7</v>
      </c>
      <c r="BD734" s="53">
        <v>65.37</v>
      </c>
      <c r="BE734" s="53">
        <v>43.52</v>
      </c>
      <c r="BF734" s="54">
        <v>96.9679254569202</v>
      </c>
      <c r="BL734" s="53">
        <v>85.39</v>
      </c>
      <c r="BM734" s="53">
        <v>53.74</v>
      </c>
      <c r="BN734" s="53">
        <v>101.9</v>
      </c>
      <c r="BO734" s="53">
        <v>105.9</v>
      </c>
      <c r="BU734" s="53">
        <v>475</v>
      </c>
      <c r="BV734" s="53">
        <v>509</v>
      </c>
      <c r="BW734" s="53">
        <v>343</v>
      </c>
      <c r="BX734" s="53">
        <v>69.42</v>
      </c>
      <c r="CB734" s="53">
        <v>278</v>
      </c>
      <c r="CC734" s="53">
        <v>292.9</v>
      </c>
      <c r="CD734" s="53">
        <v>234</v>
      </c>
      <c r="CF734" s="53">
        <v>359.1</v>
      </c>
      <c r="CI734" s="53">
        <v>518</v>
      </c>
      <c r="CK734" s="53">
        <v>174.02</v>
      </c>
      <c r="CL734" s="53">
        <v>183.62</v>
      </c>
    </row>
    <row r="735" spans="2:90" ht="12.75">
      <c r="B735" s="1"/>
      <c r="C735" s="2" t="s">
        <v>179</v>
      </c>
      <c r="D735" s="74">
        <v>2019</v>
      </c>
      <c r="E735" s="74" t="s">
        <v>21</v>
      </c>
      <c r="F735" s="53">
        <v>59.18</v>
      </c>
      <c r="G735" s="53">
        <v>61.99</v>
      </c>
      <c r="H735" s="53">
        <v>49.61</v>
      </c>
      <c r="I735" s="53">
        <v>74.2</v>
      </c>
      <c r="J735" s="53">
        <v>83.2</v>
      </c>
      <c r="K735" s="53">
        <v>101.4</v>
      </c>
      <c r="L735" s="53">
        <v>118.2</v>
      </c>
      <c r="O735" s="148">
        <v>2002.7105642750018</v>
      </c>
      <c r="P735" s="148">
        <v>1939.3169914372274</v>
      </c>
      <c r="Q735" s="53">
        <v>360</v>
      </c>
      <c r="R735" s="53">
        <v>338</v>
      </c>
      <c r="X735" s="53">
        <v>108.6</v>
      </c>
      <c r="AB735" s="53">
        <v>94.6</v>
      </c>
      <c r="AC735" s="53">
        <v>75.5</v>
      </c>
      <c r="AD735" s="53">
        <v>32.4</v>
      </c>
      <c r="AE735" s="53">
        <v>33.45</v>
      </c>
      <c r="AF735" s="53">
        <v>32.69</v>
      </c>
      <c r="AL735" s="53">
        <v>270</v>
      </c>
      <c r="AM735" s="53">
        <v>218</v>
      </c>
      <c r="AN735" s="53">
        <v>67</v>
      </c>
      <c r="AO735" s="53">
        <v>60</v>
      </c>
      <c r="AP735" s="53">
        <v>65</v>
      </c>
      <c r="AR735" s="53">
        <v>34</v>
      </c>
      <c r="AS735" s="53">
        <v>27</v>
      </c>
      <c r="AT735" s="53">
        <v>25</v>
      </c>
      <c r="AU735" s="53">
        <v>75.06</v>
      </c>
      <c r="AV735" s="53">
        <v>82.36</v>
      </c>
      <c r="AW735" s="53">
        <v>29.05</v>
      </c>
      <c r="AX735" s="53">
        <v>40.39</v>
      </c>
      <c r="BC735" s="53">
        <v>56.58</v>
      </c>
      <c r="BD735" s="53">
        <v>69.62</v>
      </c>
      <c r="BE735" s="53">
        <v>43.18</v>
      </c>
      <c r="BF735" s="54">
        <v>96.9679254569202</v>
      </c>
      <c r="BL735" s="53">
        <v>89.23</v>
      </c>
      <c r="BM735" s="53">
        <v>51.18</v>
      </c>
      <c r="BN735" s="53">
        <v>100.2</v>
      </c>
      <c r="BO735" s="53">
        <v>100.9</v>
      </c>
      <c r="BU735" s="53">
        <v>476</v>
      </c>
      <c r="BV735" s="53">
        <v>498</v>
      </c>
      <c r="BW735" s="53">
        <v>338</v>
      </c>
      <c r="BX735" s="53">
        <v>64.99</v>
      </c>
      <c r="CB735" s="53">
        <v>293.3</v>
      </c>
      <c r="CC735" s="53">
        <v>318.7</v>
      </c>
      <c r="CD735" s="53">
        <v>237</v>
      </c>
      <c r="CF735" s="53">
        <v>358.59</v>
      </c>
      <c r="CI735" s="53">
        <v>491</v>
      </c>
      <c r="CK735" s="53">
        <v>168.16</v>
      </c>
      <c r="CL735" s="53">
        <v>177.75</v>
      </c>
    </row>
    <row r="736" spans="2:90" ht="12.75">
      <c r="B736" s="1"/>
      <c r="C736" s="2" t="s">
        <v>179</v>
      </c>
      <c r="D736" s="74">
        <v>2019</v>
      </c>
      <c r="E736" s="74" t="s">
        <v>22</v>
      </c>
      <c r="F736" s="53">
        <v>58.65</v>
      </c>
      <c r="G736" s="53">
        <v>61.19</v>
      </c>
      <c r="H736" s="53">
        <v>49.33</v>
      </c>
      <c r="I736" s="53">
        <v>75</v>
      </c>
      <c r="J736" s="53">
        <v>86.7</v>
      </c>
      <c r="K736" s="53">
        <v>105</v>
      </c>
      <c r="L736" s="53">
        <v>110.6</v>
      </c>
      <c r="O736" s="148">
        <v>1951.9369831732156</v>
      </c>
      <c r="P736" s="148">
        <v>1906.0724457752135</v>
      </c>
      <c r="Q736" s="53">
        <v>373</v>
      </c>
      <c r="R736" s="53">
        <v>349</v>
      </c>
      <c r="X736" s="53">
        <v>108.8</v>
      </c>
      <c r="AB736" s="53">
        <v>91.9</v>
      </c>
      <c r="AC736" s="53">
        <v>74.1</v>
      </c>
      <c r="AD736" s="53">
        <v>32.33</v>
      </c>
      <c r="AE736" s="53">
        <v>33.55</v>
      </c>
      <c r="AF736" s="53">
        <v>32.24</v>
      </c>
      <c r="AL736" s="53">
        <v>270</v>
      </c>
      <c r="AM736" s="53">
        <v>228</v>
      </c>
      <c r="AN736" s="53">
        <v>67</v>
      </c>
      <c r="AO736" s="53">
        <v>59</v>
      </c>
      <c r="AP736" s="53">
        <v>65</v>
      </c>
      <c r="AR736" s="53">
        <v>32</v>
      </c>
      <c r="AS736" s="53">
        <v>26</v>
      </c>
      <c r="AT736" s="53">
        <v>26</v>
      </c>
      <c r="AU736" s="53">
        <v>74.74</v>
      </c>
      <c r="AV736" s="53">
        <v>82.36</v>
      </c>
      <c r="AW736" s="53">
        <v>28.97</v>
      </c>
      <c r="AX736" s="53">
        <v>40.58</v>
      </c>
      <c r="BC736" s="53">
        <v>55.59</v>
      </c>
      <c r="BD736" s="53">
        <v>69.6</v>
      </c>
      <c r="BE736" s="53">
        <v>41.98</v>
      </c>
      <c r="BF736" s="54">
        <v>99.7359878248161</v>
      </c>
      <c r="BL736" s="53">
        <v>87.77</v>
      </c>
      <c r="BM736" s="53">
        <v>55.1</v>
      </c>
      <c r="BN736" s="53">
        <v>98.3</v>
      </c>
      <c r="BO736" s="53">
        <v>99.6</v>
      </c>
      <c r="BU736" s="53">
        <v>480</v>
      </c>
      <c r="BV736" s="53">
        <v>494</v>
      </c>
      <c r="BW736" s="53">
        <v>326</v>
      </c>
      <c r="BX736" s="53">
        <v>63.35</v>
      </c>
      <c r="CB736" s="53">
        <v>293.3</v>
      </c>
      <c r="CC736" s="53">
        <v>318.7</v>
      </c>
      <c r="CD736" s="53">
        <v>241</v>
      </c>
      <c r="CF736" s="53">
        <v>356.67</v>
      </c>
      <c r="CI736" s="53">
        <v>496</v>
      </c>
      <c r="CK736" s="53">
        <v>164.91</v>
      </c>
      <c r="CL736" s="53">
        <v>175.14</v>
      </c>
    </row>
    <row r="737" spans="2:90" ht="12.75">
      <c r="B737" s="1"/>
      <c r="C737" s="2" t="s">
        <v>179</v>
      </c>
      <c r="D737" s="74">
        <v>2019</v>
      </c>
      <c r="E737" s="74" t="s">
        <v>23</v>
      </c>
      <c r="F737" s="53">
        <v>59.15</v>
      </c>
      <c r="G737" s="53">
        <v>60.21</v>
      </c>
      <c r="H737" s="53">
        <v>47.89</v>
      </c>
      <c r="I737" s="53">
        <v>76.3</v>
      </c>
      <c r="J737" s="53">
        <v>87.4</v>
      </c>
      <c r="K737" s="53">
        <v>102.5</v>
      </c>
      <c r="L737" s="53">
        <v>116.2</v>
      </c>
      <c r="O737" s="148">
        <v>1818.7380304404799</v>
      </c>
      <c r="P737" s="148">
        <v>1780.6887006237478</v>
      </c>
      <c r="Q737" s="53">
        <v>371</v>
      </c>
      <c r="R737" s="53">
        <v>341</v>
      </c>
      <c r="X737" s="53">
        <v>109.1</v>
      </c>
      <c r="AB737" s="53">
        <v>90.6</v>
      </c>
      <c r="AC737" s="53">
        <v>73.8</v>
      </c>
      <c r="AD737" s="53">
        <v>32.32</v>
      </c>
      <c r="AE737" s="53">
        <v>33.85</v>
      </c>
      <c r="AF737" s="53">
        <v>32.03</v>
      </c>
      <c r="AL737" s="53">
        <v>270</v>
      </c>
      <c r="AM737" s="53">
        <v>223</v>
      </c>
      <c r="AN737" s="53">
        <v>64</v>
      </c>
      <c r="AO737" s="53">
        <v>57</v>
      </c>
      <c r="AP737" s="53">
        <v>65</v>
      </c>
      <c r="AR737" s="53">
        <v>32</v>
      </c>
      <c r="AS737" s="53">
        <v>24</v>
      </c>
      <c r="AT737" s="53">
        <v>26</v>
      </c>
      <c r="AU737" s="53">
        <v>76.27</v>
      </c>
      <c r="AV737" s="53">
        <v>82.36</v>
      </c>
      <c r="AW737" s="53">
        <v>28.96</v>
      </c>
      <c r="AX737" s="53">
        <v>40.76</v>
      </c>
      <c r="BC737" s="53">
        <v>57.77</v>
      </c>
      <c r="BD737" s="53">
        <v>70.8</v>
      </c>
      <c r="BE737" s="53">
        <v>45.5</v>
      </c>
      <c r="BF737" s="54">
        <v>99.7359878248161</v>
      </c>
      <c r="BL737" s="53">
        <v>81.19</v>
      </c>
      <c r="BM737" s="53">
        <v>54.83</v>
      </c>
      <c r="BN737" s="53">
        <v>97.6</v>
      </c>
      <c r="BO737" s="53">
        <v>99.5</v>
      </c>
      <c r="BU737" s="53">
        <v>481</v>
      </c>
      <c r="BV737" s="53">
        <v>497</v>
      </c>
      <c r="BW737" s="53">
        <v>331</v>
      </c>
      <c r="BX737" s="53">
        <v>63.31</v>
      </c>
      <c r="CB737" s="53">
        <v>293.3</v>
      </c>
      <c r="CC737" s="53">
        <v>318.7</v>
      </c>
      <c r="CD737" s="53">
        <v>243</v>
      </c>
      <c r="CF737" s="53">
        <v>370.99</v>
      </c>
      <c r="CI737" s="53">
        <v>490</v>
      </c>
      <c r="CK737" s="53">
        <v>164.57</v>
      </c>
      <c r="CL737" s="53">
        <v>175.75</v>
      </c>
    </row>
    <row r="738" spans="2:90" ht="12.75">
      <c r="B738" s="1"/>
      <c r="C738" s="2" t="s">
        <v>179</v>
      </c>
      <c r="D738" s="74">
        <v>2020</v>
      </c>
      <c r="E738" s="74" t="s">
        <v>12</v>
      </c>
      <c r="F738" s="53">
        <v>58.26</v>
      </c>
      <c r="G738" s="53">
        <v>59.92</v>
      </c>
      <c r="H738" s="53">
        <v>48.05</v>
      </c>
      <c r="I738" s="53">
        <v>76.8</v>
      </c>
      <c r="J738" s="53">
        <v>86.8</v>
      </c>
      <c r="K738" s="53">
        <v>105.5</v>
      </c>
      <c r="L738" s="53">
        <v>116.4</v>
      </c>
      <c r="O738" s="53">
        <v>1884</v>
      </c>
      <c r="P738" s="53">
        <v>1834</v>
      </c>
      <c r="Q738" s="53">
        <v>380</v>
      </c>
      <c r="R738" s="53">
        <v>342</v>
      </c>
      <c r="X738" s="53">
        <v>109.1</v>
      </c>
      <c r="AB738" s="53">
        <v>88.8</v>
      </c>
      <c r="AC738" s="53">
        <v>73</v>
      </c>
      <c r="AD738" s="53">
        <v>31.72</v>
      </c>
      <c r="AE738" s="53">
        <v>32.36</v>
      </c>
      <c r="AF738" s="53">
        <v>31.88</v>
      </c>
      <c r="AL738" s="53">
        <v>268</v>
      </c>
      <c r="AM738" s="53">
        <v>228</v>
      </c>
      <c r="AN738" s="53">
        <v>64</v>
      </c>
      <c r="AO738" s="53">
        <v>56</v>
      </c>
      <c r="AP738" s="53">
        <v>73</v>
      </c>
      <c r="AR738" s="53">
        <v>27</v>
      </c>
      <c r="AS738" s="53">
        <v>25</v>
      </c>
      <c r="AT738" s="53">
        <v>25</v>
      </c>
      <c r="AU738" s="53">
        <v>79.09</v>
      </c>
      <c r="AV738" s="53">
        <v>82.26</v>
      </c>
      <c r="AW738" s="53">
        <v>28.54</v>
      </c>
      <c r="AX738" s="53">
        <v>38.69</v>
      </c>
      <c r="BC738" s="53">
        <v>64.68</v>
      </c>
      <c r="BD738" s="53">
        <v>68.85</v>
      </c>
      <c r="BE738" s="53">
        <v>44.65</v>
      </c>
      <c r="BF738" s="54">
        <v>98.8708614545873</v>
      </c>
      <c r="BL738" s="53">
        <v>76.9</v>
      </c>
      <c r="BM738" s="53">
        <v>54.63</v>
      </c>
      <c r="BN738" s="53">
        <v>96.7</v>
      </c>
      <c r="BO738" s="53">
        <v>97.6</v>
      </c>
      <c r="BU738" s="53">
        <v>460</v>
      </c>
      <c r="BV738" s="53">
        <v>473</v>
      </c>
      <c r="BW738" s="53">
        <v>312</v>
      </c>
      <c r="BX738" s="53">
        <v>58.23</v>
      </c>
      <c r="CB738" s="53">
        <v>294.9</v>
      </c>
      <c r="CC738" s="53">
        <v>311.5</v>
      </c>
      <c r="CD738" s="53">
        <v>245</v>
      </c>
      <c r="CF738" s="53">
        <v>372.87</v>
      </c>
      <c r="CI738" s="53">
        <v>490</v>
      </c>
      <c r="CK738" s="53">
        <v>166.7</v>
      </c>
      <c r="CL738" s="53">
        <v>173.08</v>
      </c>
    </row>
    <row r="739" spans="2:90" ht="12.75">
      <c r="B739" s="1"/>
      <c r="C739" s="2" t="s">
        <v>179</v>
      </c>
      <c r="D739" s="74">
        <v>2020</v>
      </c>
      <c r="E739" s="74" t="s">
        <v>13</v>
      </c>
      <c r="F739" s="53">
        <v>58.14</v>
      </c>
      <c r="G739" s="53">
        <v>58.6</v>
      </c>
      <c r="H739" s="53">
        <v>49.06</v>
      </c>
      <c r="I739" s="53">
        <v>76.7</v>
      </c>
      <c r="J739" s="53">
        <v>88</v>
      </c>
      <c r="K739" s="53">
        <v>106.9</v>
      </c>
      <c r="L739" s="53">
        <v>117</v>
      </c>
      <c r="O739" s="53">
        <v>1886</v>
      </c>
      <c r="P739" s="53">
        <v>1865</v>
      </c>
      <c r="Q739" s="53">
        <v>412</v>
      </c>
      <c r="R739" s="53">
        <v>400</v>
      </c>
      <c r="X739" s="53">
        <v>108.7</v>
      </c>
      <c r="AB739" s="53">
        <v>90.1</v>
      </c>
      <c r="AC739" s="53">
        <v>72.3</v>
      </c>
      <c r="AD739" s="53">
        <v>31.63</v>
      </c>
      <c r="AE739" s="53">
        <v>32.44</v>
      </c>
      <c r="AF739" s="53">
        <v>31.88</v>
      </c>
      <c r="AL739" s="53">
        <v>265</v>
      </c>
      <c r="AM739" s="53">
        <v>286</v>
      </c>
      <c r="AN739" s="53">
        <v>65</v>
      </c>
      <c r="AO739" s="53">
        <v>56</v>
      </c>
      <c r="AP739" s="53">
        <v>73</v>
      </c>
      <c r="AR739" s="53">
        <v>27</v>
      </c>
      <c r="AS739" s="53">
        <v>24</v>
      </c>
      <c r="AT739" s="53">
        <v>25</v>
      </c>
      <c r="AU739" s="53">
        <v>79.31</v>
      </c>
      <c r="AV739" s="53">
        <v>82.26</v>
      </c>
      <c r="AW739" s="53">
        <v>28.63</v>
      </c>
      <c r="AX739" s="53">
        <v>39.18</v>
      </c>
      <c r="BC739" s="53">
        <v>62.93</v>
      </c>
      <c r="BD739" s="53">
        <v>70.07</v>
      </c>
      <c r="BE739" s="53">
        <v>42.75</v>
      </c>
      <c r="BF739" s="54">
        <v>98.8708614545873</v>
      </c>
      <c r="BL739" s="53">
        <v>80.19</v>
      </c>
      <c r="BM739" s="53">
        <v>52.72</v>
      </c>
      <c r="BN739" s="53">
        <v>97</v>
      </c>
      <c r="BO739" s="53">
        <v>96.3</v>
      </c>
      <c r="BU739" s="53">
        <v>453</v>
      </c>
      <c r="BV739" s="53">
        <v>461</v>
      </c>
      <c r="BW739" s="53">
        <v>303</v>
      </c>
      <c r="BX739" s="53">
        <v>58.96</v>
      </c>
      <c r="CB739" s="53">
        <v>294.9</v>
      </c>
      <c r="CC739" s="53">
        <v>311.5</v>
      </c>
      <c r="CD739" s="53">
        <v>245</v>
      </c>
      <c r="CF739" s="53">
        <v>373.77</v>
      </c>
      <c r="CI739" s="53">
        <v>525</v>
      </c>
      <c r="CK739" s="53">
        <v>167.27</v>
      </c>
      <c r="CL739" s="53">
        <v>177.64</v>
      </c>
    </row>
    <row r="740" spans="2:90" ht="12.75">
      <c r="B740" s="1"/>
      <c r="C740" s="2" t="s">
        <v>179</v>
      </c>
      <c r="D740" s="74">
        <v>2020</v>
      </c>
      <c r="E740" s="74" t="s">
        <v>14</v>
      </c>
      <c r="F740" s="53">
        <v>58.57</v>
      </c>
      <c r="G740" s="53">
        <v>60.72</v>
      </c>
      <c r="H740" s="53">
        <v>49.09</v>
      </c>
      <c r="I740" s="53">
        <v>74.9</v>
      </c>
      <c r="J740" s="53">
        <v>87.8</v>
      </c>
      <c r="K740" s="53">
        <v>107.1</v>
      </c>
      <c r="L740" s="53">
        <v>121.5</v>
      </c>
      <c r="O740" s="53">
        <v>1925</v>
      </c>
      <c r="P740" s="53">
        <v>1877</v>
      </c>
      <c r="Q740" s="53">
        <v>408</v>
      </c>
      <c r="R740" s="53">
        <v>419</v>
      </c>
      <c r="X740" s="53">
        <v>108.4</v>
      </c>
      <c r="AB740" s="53">
        <v>90</v>
      </c>
      <c r="AC740" s="53">
        <v>73.1</v>
      </c>
      <c r="AD740" s="53">
        <v>31.86</v>
      </c>
      <c r="AE740" s="53">
        <v>32.86</v>
      </c>
      <c r="AF740" s="53">
        <v>32.31</v>
      </c>
      <c r="AL740" s="53">
        <v>260</v>
      </c>
      <c r="AM740" s="53">
        <v>310</v>
      </c>
      <c r="AN740" s="53">
        <v>65</v>
      </c>
      <c r="AO740" s="53">
        <v>56</v>
      </c>
      <c r="AP740" s="53">
        <v>74</v>
      </c>
      <c r="AR740" s="53">
        <v>27</v>
      </c>
      <c r="AS740" s="53">
        <v>24</v>
      </c>
      <c r="AT740" s="53">
        <v>25</v>
      </c>
      <c r="AU740" s="53">
        <v>75.32</v>
      </c>
      <c r="AV740" s="53">
        <v>81.33</v>
      </c>
      <c r="AW740" s="53">
        <v>28.55</v>
      </c>
      <c r="AX740" s="53">
        <v>39.18</v>
      </c>
      <c r="BC740" s="53">
        <v>61.94</v>
      </c>
      <c r="BD740" s="53">
        <v>70.17</v>
      </c>
      <c r="BE740" s="53">
        <v>42.41</v>
      </c>
      <c r="BF740" s="54">
        <v>102.417222410683</v>
      </c>
      <c r="BL740" s="53">
        <v>83.05</v>
      </c>
      <c r="BM740" s="53">
        <v>54.04</v>
      </c>
      <c r="BN740" s="53">
        <v>96.6</v>
      </c>
      <c r="BO740" s="53">
        <v>95.8</v>
      </c>
      <c r="BU740" s="53">
        <v>455</v>
      </c>
      <c r="BV740" s="53">
        <v>456</v>
      </c>
      <c r="BW740" s="53">
        <v>296</v>
      </c>
      <c r="BX740" s="53">
        <v>60.54</v>
      </c>
      <c r="CB740" s="53">
        <v>294.9</v>
      </c>
      <c r="CC740" s="53">
        <v>311.5</v>
      </c>
      <c r="CD740" s="53">
        <v>244</v>
      </c>
      <c r="CF740" s="53">
        <v>370.77</v>
      </c>
      <c r="CI740" s="53">
        <v>506</v>
      </c>
      <c r="CK740" s="53">
        <v>176.58</v>
      </c>
      <c r="CL740" s="53">
        <v>179.23</v>
      </c>
    </row>
    <row r="741" spans="2:90" ht="12.75">
      <c r="B741" s="1"/>
      <c r="C741" s="2" t="s">
        <v>179</v>
      </c>
      <c r="D741" s="74">
        <v>2020</v>
      </c>
      <c r="E741" s="74" t="s">
        <v>15</v>
      </c>
      <c r="F741" s="53">
        <v>58.04</v>
      </c>
      <c r="G741" s="53">
        <v>60.52</v>
      </c>
      <c r="H741" s="53">
        <v>48.15</v>
      </c>
      <c r="I741" s="53">
        <v>71.8</v>
      </c>
      <c r="J741" s="53">
        <v>85.1</v>
      </c>
      <c r="K741" s="53">
        <v>99</v>
      </c>
      <c r="L741" s="53">
        <v>116.3</v>
      </c>
      <c r="O741" s="53">
        <v>2014</v>
      </c>
      <c r="P741" s="53">
        <v>1939</v>
      </c>
      <c r="Q741" s="53">
        <v>354</v>
      </c>
      <c r="R741" s="53">
        <v>360</v>
      </c>
      <c r="X741" s="53">
        <v>107.7</v>
      </c>
      <c r="AB741" s="53">
        <v>91.3</v>
      </c>
      <c r="AC741" s="53">
        <v>72.3</v>
      </c>
      <c r="AD741" s="53">
        <v>31.67</v>
      </c>
      <c r="AE741" s="53">
        <v>32.79</v>
      </c>
      <c r="AF741" s="53">
        <v>31.78</v>
      </c>
      <c r="AL741" s="53">
        <v>260</v>
      </c>
      <c r="AM741" s="53">
        <v>244</v>
      </c>
      <c r="AN741" s="53">
        <v>63</v>
      </c>
      <c r="AO741" s="53">
        <v>53</v>
      </c>
      <c r="AP741" s="53">
        <v>71</v>
      </c>
      <c r="AR741" s="53">
        <v>28</v>
      </c>
      <c r="AS741" s="53">
        <v>23</v>
      </c>
      <c r="AT741" s="53">
        <v>23</v>
      </c>
      <c r="AU741" s="53">
        <v>70.38</v>
      </c>
      <c r="AV741" s="53">
        <v>81.33</v>
      </c>
      <c r="AW741" s="53">
        <v>28.01</v>
      </c>
      <c r="AX741" s="53">
        <v>38.6</v>
      </c>
      <c r="BC741" s="53">
        <v>53.56</v>
      </c>
      <c r="BD741" s="53">
        <v>65.63</v>
      </c>
      <c r="BE741" s="53" t="s">
        <v>159</v>
      </c>
      <c r="BF741" s="54">
        <v>102.417222410683</v>
      </c>
      <c r="BL741" s="53">
        <v>80.6</v>
      </c>
      <c r="BM741" s="53">
        <v>52.64</v>
      </c>
      <c r="BN741" s="53">
        <v>96</v>
      </c>
      <c r="BO741" s="53">
        <v>95.8</v>
      </c>
      <c r="BU741" s="53">
        <v>453</v>
      </c>
      <c r="BV741" s="53">
        <v>450</v>
      </c>
      <c r="BW741" s="53">
        <v>292</v>
      </c>
      <c r="BX741" s="53">
        <v>61.43</v>
      </c>
      <c r="CB741" s="53">
        <v>271.3</v>
      </c>
      <c r="CC741" s="53">
        <v>285.4</v>
      </c>
      <c r="CD741" s="53">
        <v>230</v>
      </c>
      <c r="CF741" s="53">
        <v>360.28</v>
      </c>
      <c r="CI741" s="53">
        <v>462</v>
      </c>
      <c r="CK741" s="53">
        <v>174.3</v>
      </c>
      <c r="CL741" s="53">
        <v>185.59</v>
      </c>
    </row>
    <row r="742" spans="2:90" ht="12.75">
      <c r="B742" s="1"/>
      <c r="C742" s="2" t="s">
        <v>179</v>
      </c>
      <c r="D742" s="74">
        <v>2020</v>
      </c>
      <c r="E742" s="74" t="s">
        <v>16</v>
      </c>
      <c r="F742" s="53">
        <v>58.86</v>
      </c>
      <c r="G742" s="53">
        <v>61.88</v>
      </c>
      <c r="H742" s="53">
        <v>49.03</v>
      </c>
      <c r="I742" s="53">
        <v>70.9</v>
      </c>
      <c r="J742" s="53">
        <v>85.8</v>
      </c>
      <c r="K742" s="53">
        <v>95.8</v>
      </c>
      <c r="L742" s="53">
        <v>115.3</v>
      </c>
      <c r="O742" s="53">
        <v>2025</v>
      </c>
      <c r="P742" s="53">
        <v>1982</v>
      </c>
      <c r="Q742" s="53">
        <v>414</v>
      </c>
      <c r="R742" s="53">
        <v>403</v>
      </c>
      <c r="X742" s="53">
        <v>107.3</v>
      </c>
      <c r="AB742" s="53">
        <v>91.7</v>
      </c>
      <c r="AC742" s="53">
        <v>70.4</v>
      </c>
      <c r="AD742" s="53">
        <v>31.89</v>
      </c>
      <c r="AE742" s="53">
        <v>33.53</v>
      </c>
      <c r="AF742" s="53">
        <v>31.45</v>
      </c>
      <c r="AL742" s="53">
        <v>260</v>
      </c>
      <c r="AM742" s="53">
        <v>276</v>
      </c>
      <c r="AN742" s="53">
        <v>63</v>
      </c>
      <c r="AO742" s="53">
        <v>53</v>
      </c>
      <c r="AP742" s="53">
        <v>72</v>
      </c>
      <c r="AR742" s="53">
        <v>28</v>
      </c>
      <c r="AS742" s="53">
        <v>23</v>
      </c>
      <c r="AT742" s="53">
        <v>22</v>
      </c>
      <c r="AU742" s="53">
        <v>68.31</v>
      </c>
      <c r="AV742" s="53">
        <v>80.86</v>
      </c>
      <c r="AW742" s="53">
        <v>26.86</v>
      </c>
      <c r="AX742" s="53">
        <v>37.93</v>
      </c>
      <c r="BC742" s="53">
        <v>52.84</v>
      </c>
      <c r="BD742" s="53">
        <v>65.34</v>
      </c>
      <c r="BE742" s="53">
        <v>38.84</v>
      </c>
      <c r="BF742" s="54">
        <v>89.8925142727351</v>
      </c>
      <c r="BL742" s="53">
        <v>99.6</v>
      </c>
      <c r="BM742" s="53">
        <v>54.48</v>
      </c>
      <c r="BN742" s="53">
        <v>96.1</v>
      </c>
      <c r="BO742" s="53">
        <v>95.9</v>
      </c>
      <c r="BU742" s="53">
        <v>447</v>
      </c>
      <c r="BV742" s="53">
        <v>448</v>
      </c>
      <c r="BW742" s="53">
        <v>292</v>
      </c>
      <c r="BX742" s="53">
        <v>58.09</v>
      </c>
      <c r="CB742" s="53">
        <v>271.3</v>
      </c>
      <c r="CC742" s="53">
        <v>285.4</v>
      </c>
      <c r="CD742" s="53">
        <v>226</v>
      </c>
      <c r="CF742" s="53">
        <v>342.4</v>
      </c>
      <c r="CI742" s="53">
        <v>448</v>
      </c>
      <c r="CK742" s="53">
        <v>173.22</v>
      </c>
      <c r="CL742" s="53">
        <v>181.47</v>
      </c>
    </row>
    <row r="743" spans="2:90" ht="12.75">
      <c r="B743" s="1"/>
      <c r="C743" s="2" t="s">
        <v>179</v>
      </c>
      <c r="D743" s="74">
        <v>2020</v>
      </c>
      <c r="E743" s="74" t="s">
        <v>17</v>
      </c>
      <c r="F743" s="53">
        <v>57.43</v>
      </c>
      <c r="G743" s="53">
        <v>61.73</v>
      </c>
      <c r="H743" s="53">
        <v>50.51</v>
      </c>
      <c r="I743" s="53">
        <v>70.7</v>
      </c>
      <c r="J743" s="53">
        <v>85.1</v>
      </c>
      <c r="K743" s="53">
        <v>94.6</v>
      </c>
      <c r="L743" s="53">
        <v>109.6</v>
      </c>
      <c r="O743" s="53">
        <v>2066</v>
      </c>
      <c r="P743" s="53">
        <v>1968</v>
      </c>
      <c r="Q743" s="53">
        <v>466</v>
      </c>
      <c r="R743" s="53">
        <v>442</v>
      </c>
      <c r="X743" s="53">
        <v>107.3</v>
      </c>
      <c r="AB743" s="53">
        <v>89.6</v>
      </c>
      <c r="AC743" s="53">
        <v>71.4</v>
      </c>
      <c r="AD743" s="53">
        <v>31.94</v>
      </c>
      <c r="AE743" s="53">
        <v>33.69</v>
      </c>
      <c r="AF743" s="53">
        <v>32.71</v>
      </c>
      <c r="AL743" s="53">
        <v>260</v>
      </c>
      <c r="AM743" s="53">
        <v>288</v>
      </c>
      <c r="AN743" s="53">
        <v>63</v>
      </c>
      <c r="AO743" s="53">
        <v>53</v>
      </c>
      <c r="AP743" s="53">
        <v>72</v>
      </c>
      <c r="AR743" s="53">
        <v>28</v>
      </c>
      <c r="AS743" s="53">
        <v>21</v>
      </c>
      <c r="AT743" s="53">
        <v>21</v>
      </c>
      <c r="AU743" s="53">
        <v>67.89</v>
      </c>
      <c r="AV743" s="53">
        <v>80.86</v>
      </c>
      <c r="AW743" s="53">
        <v>26.58</v>
      </c>
      <c r="AX743" s="53">
        <v>37.83</v>
      </c>
      <c r="BC743" s="53">
        <v>53.11</v>
      </c>
      <c r="BD743" s="53">
        <v>68.52</v>
      </c>
      <c r="BE743" s="53">
        <v>40.98</v>
      </c>
      <c r="BF743" s="54">
        <v>89.8925142727351</v>
      </c>
      <c r="BL743" s="53">
        <v>90.78</v>
      </c>
      <c r="BM743" s="53">
        <v>51.22</v>
      </c>
      <c r="BN743" s="53">
        <v>96.3</v>
      </c>
      <c r="BO743" s="53">
        <v>96.9</v>
      </c>
      <c r="BU743" s="53">
        <v>444</v>
      </c>
      <c r="BV743" s="53">
        <v>446</v>
      </c>
      <c r="BW743" s="53">
        <v>291</v>
      </c>
      <c r="BX743" s="53">
        <v>52.62</v>
      </c>
      <c r="CB743" s="53">
        <v>271.3</v>
      </c>
      <c r="CC743" s="53">
        <v>285.4</v>
      </c>
      <c r="CD743" s="53">
        <v>226</v>
      </c>
      <c r="CF743" s="53">
        <v>345.36</v>
      </c>
      <c r="CI743" s="53">
        <v>462</v>
      </c>
      <c r="CK743" s="53">
        <v>176.15</v>
      </c>
      <c r="CL743" s="53">
        <v>185.47</v>
      </c>
    </row>
    <row r="744" spans="2:90" ht="12.75">
      <c r="B744" s="1"/>
      <c r="C744" s="2" t="s">
        <v>179</v>
      </c>
      <c r="D744" s="74">
        <v>2020</v>
      </c>
      <c r="E744" s="74" t="s">
        <v>18</v>
      </c>
      <c r="F744" s="53">
        <v>57.88</v>
      </c>
      <c r="G744" s="53">
        <v>62.42</v>
      </c>
      <c r="H744" s="53">
        <v>49.49</v>
      </c>
      <c r="I744" s="53">
        <v>68.8</v>
      </c>
      <c r="J744" s="53">
        <v>81.8</v>
      </c>
      <c r="K744" s="53">
        <v>95.8</v>
      </c>
      <c r="L744" s="53">
        <v>106.7</v>
      </c>
      <c r="O744" s="53">
        <v>1915</v>
      </c>
      <c r="P744" s="53">
        <v>1991</v>
      </c>
      <c r="Q744" s="53">
        <v>558</v>
      </c>
      <c r="R744" s="53">
        <v>552</v>
      </c>
      <c r="X744" s="53">
        <v>107</v>
      </c>
      <c r="AB744" s="53">
        <v>87.9</v>
      </c>
      <c r="AC744" s="53">
        <v>67.8</v>
      </c>
      <c r="AD744" s="53">
        <v>31.46</v>
      </c>
      <c r="AE744" s="53">
        <v>33.92</v>
      </c>
      <c r="AF744" s="53">
        <v>31.96</v>
      </c>
      <c r="AL744" s="53">
        <v>260</v>
      </c>
      <c r="AM744" s="53">
        <v>397</v>
      </c>
      <c r="AN744" s="53">
        <v>63</v>
      </c>
      <c r="AO744" s="53">
        <v>57</v>
      </c>
      <c r="AP744" s="53">
        <v>72</v>
      </c>
      <c r="AR744" s="53">
        <v>30</v>
      </c>
      <c r="AS744" s="53">
        <v>20</v>
      </c>
      <c r="AT744" s="53">
        <v>21</v>
      </c>
      <c r="AU744" s="53">
        <v>67.16</v>
      </c>
      <c r="AV744" s="53">
        <v>80.86</v>
      </c>
      <c r="AW744" s="53">
        <v>25.84</v>
      </c>
      <c r="AX744" s="53">
        <v>36.54</v>
      </c>
      <c r="BC744" s="53">
        <v>52.66</v>
      </c>
      <c r="BD744" s="53">
        <v>64.35</v>
      </c>
      <c r="BE744" s="53" t="s">
        <v>159</v>
      </c>
      <c r="BF744" s="54">
        <v>87.9008914129792</v>
      </c>
      <c r="BL744" s="53">
        <v>85.87</v>
      </c>
      <c r="BM744" s="53">
        <v>51.31</v>
      </c>
      <c r="BN744" s="53">
        <v>96.3</v>
      </c>
      <c r="BO744" s="53">
        <v>96.7</v>
      </c>
      <c r="BU744" s="53">
        <v>440</v>
      </c>
      <c r="BV744" s="53">
        <v>440</v>
      </c>
      <c r="BW744" s="53">
        <v>290</v>
      </c>
      <c r="BX744" s="53">
        <v>54.79</v>
      </c>
      <c r="CB744" s="53">
        <v>278.8</v>
      </c>
      <c r="CC744" s="53">
        <v>286.5</v>
      </c>
      <c r="CD744" s="53">
        <v>226</v>
      </c>
      <c r="CF744" s="53">
        <v>342.1</v>
      </c>
      <c r="CI744" s="53">
        <v>505</v>
      </c>
      <c r="CK744" s="53">
        <v>174.73</v>
      </c>
      <c r="CL744" s="53">
        <v>183.05</v>
      </c>
    </row>
    <row r="745" spans="2:90" ht="12.75">
      <c r="B745" s="1"/>
      <c r="C745" s="2" t="s">
        <v>179</v>
      </c>
      <c r="D745" s="74">
        <v>2020</v>
      </c>
      <c r="E745" s="74" t="s">
        <v>19</v>
      </c>
      <c r="F745" s="53">
        <v>58.41</v>
      </c>
      <c r="G745" s="53">
        <v>60.99</v>
      </c>
      <c r="H745" s="53">
        <v>43.67</v>
      </c>
      <c r="I745" s="53">
        <v>66.5</v>
      </c>
      <c r="J745" s="53">
        <v>85.9</v>
      </c>
      <c r="K745" s="53">
        <v>99.8</v>
      </c>
      <c r="L745" s="53">
        <v>115.8</v>
      </c>
      <c r="O745" s="53">
        <v>2017</v>
      </c>
      <c r="P745" s="53">
        <v>1955</v>
      </c>
      <c r="Q745" s="53">
        <v>781</v>
      </c>
      <c r="R745" s="53">
        <v>713</v>
      </c>
      <c r="X745" s="53">
        <v>107.2</v>
      </c>
      <c r="AB745" s="53">
        <v>85.6</v>
      </c>
      <c r="AC745" s="53">
        <v>66.2</v>
      </c>
      <c r="AD745" s="53">
        <v>31.95</v>
      </c>
      <c r="AE745" s="53">
        <v>33.68</v>
      </c>
      <c r="AF745" s="53">
        <v>32.07</v>
      </c>
      <c r="AL745" s="53">
        <v>260</v>
      </c>
      <c r="AM745" s="53">
        <v>605</v>
      </c>
      <c r="AN745" s="53">
        <v>63</v>
      </c>
      <c r="AO745" s="53">
        <v>56</v>
      </c>
      <c r="AP745" s="53">
        <v>73</v>
      </c>
      <c r="AR745" s="53">
        <v>29</v>
      </c>
      <c r="AS745" s="53">
        <v>20</v>
      </c>
      <c r="AT745" s="53">
        <v>22</v>
      </c>
      <c r="AU745" s="53">
        <v>66.73</v>
      </c>
      <c r="AV745" s="53">
        <v>80.86</v>
      </c>
      <c r="AW745" s="53">
        <v>25.6</v>
      </c>
      <c r="AX745" s="53">
        <v>36.2</v>
      </c>
      <c r="BC745" s="53">
        <v>53.09</v>
      </c>
      <c r="BD745" s="53">
        <v>63.84</v>
      </c>
      <c r="BE745" s="53" t="s">
        <v>159</v>
      </c>
      <c r="BF745" s="54">
        <v>87.9008914129792</v>
      </c>
      <c r="BL745" s="53">
        <v>84.27</v>
      </c>
      <c r="BM745" s="53">
        <v>49.1</v>
      </c>
      <c r="BN745" s="53">
        <v>96.2</v>
      </c>
      <c r="BO745" s="53">
        <v>97.6</v>
      </c>
      <c r="BU745" s="53">
        <v>442</v>
      </c>
      <c r="BV745" s="53">
        <v>445</v>
      </c>
      <c r="BW745" s="53">
        <v>285</v>
      </c>
      <c r="BX745" s="53">
        <v>55.31</v>
      </c>
      <c r="CB745" s="53">
        <v>278.8</v>
      </c>
      <c r="CC745" s="53">
        <v>286.5</v>
      </c>
      <c r="CD745" s="53">
        <v>226</v>
      </c>
      <c r="CF745" s="53">
        <v>348.38</v>
      </c>
      <c r="CI745" s="53">
        <v>531</v>
      </c>
      <c r="CK745" s="53">
        <v>169.17</v>
      </c>
      <c r="CL745" s="53">
        <v>183.94</v>
      </c>
    </row>
    <row r="746" spans="2:90" ht="12.75">
      <c r="B746" s="1"/>
      <c r="C746" s="2" t="s">
        <v>179</v>
      </c>
      <c r="D746" s="74">
        <v>2020</v>
      </c>
      <c r="E746" s="74" t="s">
        <v>20</v>
      </c>
      <c r="F746" s="53">
        <v>57.6</v>
      </c>
      <c r="G746" s="53">
        <v>60.1</v>
      </c>
      <c r="H746" s="53">
        <v>50.12</v>
      </c>
      <c r="I746" s="53">
        <v>65.8</v>
      </c>
      <c r="J746" s="53">
        <v>84</v>
      </c>
      <c r="K746" s="53">
        <v>108.9</v>
      </c>
      <c r="L746" s="53">
        <v>116</v>
      </c>
      <c r="O746" s="53">
        <v>2018</v>
      </c>
      <c r="P746" s="53">
        <v>1919</v>
      </c>
      <c r="Q746" s="53">
        <v>947</v>
      </c>
      <c r="R746" s="53">
        <v>781</v>
      </c>
      <c r="X746" s="53">
        <v>107.2</v>
      </c>
      <c r="AB746" s="53">
        <v>84.1</v>
      </c>
      <c r="AC746" s="53">
        <v>65.7</v>
      </c>
      <c r="AD746" s="53">
        <v>31.78</v>
      </c>
      <c r="AE746" s="53">
        <v>32.81</v>
      </c>
      <c r="AF746" s="53">
        <v>32.2</v>
      </c>
      <c r="AL746" s="53">
        <v>260</v>
      </c>
      <c r="AM746" s="53">
        <v>683</v>
      </c>
      <c r="AN746" s="53">
        <v>62</v>
      </c>
      <c r="AO746" s="53">
        <v>56</v>
      </c>
      <c r="AP746" s="53">
        <v>71</v>
      </c>
      <c r="AR746" s="53">
        <v>29</v>
      </c>
      <c r="AS746" s="53">
        <v>21</v>
      </c>
      <c r="AT746" s="53">
        <v>23</v>
      </c>
      <c r="AU746" s="53">
        <v>67.48</v>
      </c>
      <c r="AV746" s="53">
        <v>81.79</v>
      </c>
      <c r="AW746" s="53">
        <v>25.6</v>
      </c>
      <c r="AX746" s="53">
        <v>36.2</v>
      </c>
      <c r="BC746" s="53">
        <v>53.17</v>
      </c>
      <c r="BD746" s="53">
        <v>62.38</v>
      </c>
      <c r="BE746" s="53" t="s">
        <v>159</v>
      </c>
      <c r="BF746" s="54">
        <v>90.2044861867381</v>
      </c>
      <c r="BL746" s="53">
        <v>89.27</v>
      </c>
      <c r="BM746" s="53">
        <v>47.76</v>
      </c>
      <c r="BN746" s="53">
        <v>96.9</v>
      </c>
      <c r="BO746" s="53">
        <v>101.8</v>
      </c>
      <c r="BU746" s="53">
        <v>443</v>
      </c>
      <c r="BV746" s="53">
        <v>444</v>
      </c>
      <c r="BW746" s="53">
        <v>275</v>
      </c>
      <c r="BX746" s="53">
        <v>54.92</v>
      </c>
      <c r="CB746" s="53">
        <v>278.8</v>
      </c>
      <c r="CC746" s="53">
        <v>286.5</v>
      </c>
      <c r="CD746" s="53">
        <v>227</v>
      </c>
      <c r="CF746" s="53">
        <v>349.15</v>
      </c>
      <c r="CI746" s="53">
        <v>605</v>
      </c>
      <c r="CK746" s="53">
        <v>176.54</v>
      </c>
      <c r="CL746" s="53">
        <v>191.34</v>
      </c>
    </row>
    <row r="747" spans="2:90" ht="12.75">
      <c r="B747" s="1"/>
      <c r="C747" s="2" t="s">
        <v>179</v>
      </c>
      <c r="D747" s="74">
        <v>2020</v>
      </c>
      <c r="E747" s="74" t="s">
        <v>21</v>
      </c>
      <c r="F747" s="53">
        <v>58.4</v>
      </c>
      <c r="G747" s="53">
        <v>60.99</v>
      </c>
      <c r="H747" s="53">
        <v>51</v>
      </c>
      <c r="I747" s="53">
        <v>67.5</v>
      </c>
      <c r="J747" s="53">
        <v>84.6</v>
      </c>
      <c r="K747" s="53">
        <v>104.7</v>
      </c>
      <c r="L747" s="53">
        <v>113.3</v>
      </c>
      <c r="O747" s="53">
        <v>2107</v>
      </c>
      <c r="P747" s="53">
        <v>2053</v>
      </c>
      <c r="Q747" s="53">
        <v>759</v>
      </c>
      <c r="R747" s="53">
        <v>733</v>
      </c>
      <c r="X747" s="53">
        <v>107.8</v>
      </c>
      <c r="AB747" s="53">
        <v>83.9</v>
      </c>
      <c r="AC747" s="53">
        <v>66.1</v>
      </c>
      <c r="AD747" s="53">
        <v>31.98</v>
      </c>
      <c r="AE747" s="53">
        <v>33.34</v>
      </c>
      <c r="AF747" s="53">
        <v>32.23</v>
      </c>
      <c r="AL747" s="53">
        <v>264</v>
      </c>
      <c r="AM747" s="53">
        <v>690</v>
      </c>
      <c r="AN747" s="53">
        <v>62</v>
      </c>
      <c r="AO747" s="53">
        <v>57</v>
      </c>
      <c r="AP747" s="53">
        <v>72</v>
      </c>
      <c r="AR747" s="53">
        <v>29</v>
      </c>
      <c r="AS747" s="53">
        <v>21</v>
      </c>
      <c r="AT747" s="53">
        <v>22</v>
      </c>
      <c r="AU747" s="53">
        <v>75.27</v>
      </c>
      <c r="AV747" s="53">
        <v>81.79</v>
      </c>
      <c r="AW747" s="53">
        <v>25.95</v>
      </c>
      <c r="AX747" s="53">
        <v>36.2</v>
      </c>
      <c r="BC747" s="53">
        <v>56.12</v>
      </c>
      <c r="BD747" s="53">
        <v>69.43</v>
      </c>
      <c r="BE747" s="53">
        <v>39.16</v>
      </c>
      <c r="BF747" s="54">
        <v>90.2044861867381</v>
      </c>
      <c r="BL747" s="53">
        <v>94.39</v>
      </c>
      <c r="BM747" s="53">
        <v>51.76</v>
      </c>
      <c r="BN747" s="53">
        <v>99.2</v>
      </c>
      <c r="BO747" s="53">
        <v>106.6</v>
      </c>
      <c r="BU747" s="53">
        <v>460</v>
      </c>
      <c r="BV747" s="53">
        <v>456</v>
      </c>
      <c r="BW747" s="53">
        <v>273</v>
      </c>
      <c r="BX747" s="53">
        <v>57.13</v>
      </c>
      <c r="CB747" s="53">
        <v>286.7</v>
      </c>
      <c r="CC747" s="53">
        <v>304.2</v>
      </c>
      <c r="CD747" s="53">
        <v>228</v>
      </c>
      <c r="CF747" s="53">
        <v>350.29</v>
      </c>
      <c r="CI747" s="53">
        <v>675</v>
      </c>
      <c r="CK747" s="53">
        <v>179.37</v>
      </c>
      <c r="CL747" s="53">
        <v>189.96</v>
      </c>
    </row>
    <row r="748" spans="2:90" ht="12.75">
      <c r="B748" s="1"/>
      <c r="C748" s="2" t="s">
        <v>179</v>
      </c>
      <c r="D748" s="74">
        <v>2020</v>
      </c>
      <c r="E748" s="74" t="s">
        <v>22</v>
      </c>
      <c r="F748" s="53">
        <v>58.85</v>
      </c>
      <c r="G748" s="53">
        <v>62.59</v>
      </c>
      <c r="H748" s="53">
        <v>48.61</v>
      </c>
      <c r="I748" s="53">
        <v>69.6</v>
      </c>
      <c r="J748" s="53">
        <v>84.9</v>
      </c>
      <c r="K748" s="53">
        <v>108.5</v>
      </c>
      <c r="L748" s="53">
        <v>116.1</v>
      </c>
      <c r="O748" s="86">
        <v>1988.9579660387865</v>
      </c>
      <c r="P748" s="86">
        <v>2013.9830639269878</v>
      </c>
      <c r="Q748" s="53">
        <v>561</v>
      </c>
      <c r="R748" s="53">
        <v>668</v>
      </c>
      <c r="X748" s="53">
        <v>107.6</v>
      </c>
      <c r="AB748" s="53">
        <v>84.1</v>
      </c>
      <c r="AC748" s="53">
        <v>66.1</v>
      </c>
      <c r="AD748" s="53">
        <v>31.88</v>
      </c>
      <c r="AE748" s="53">
        <v>32.58</v>
      </c>
      <c r="AF748" s="53">
        <v>32.03</v>
      </c>
      <c r="AL748" s="53">
        <v>265</v>
      </c>
      <c r="AM748" s="53">
        <v>646</v>
      </c>
      <c r="AN748" s="53">
        <v>64</v>
      </c>
      <c r="AO748" s="53">
        <v>59</v>
      </c>
      <c r="AP748" s="53">
        <v>71</v>
      </c>
      <c r="AR748" s="53">
        <v>29</v>
      </c>
      <c r="AS748" s="53">
        <v>21</v>
      </c>
      <c r="AT748" s="53">
        <v>22</v>
      </c>
      <c r="AU748" s="53">
        <v>77.2</v>
      </c>
      <c r="AV748" s="53">
        <v>82.26</v>
      </c>
      <c r="AW748" s="53">
        <v>26.07</v>
      </c>
      <c r="AX748" s="53">
        <v>36.46</v>
      </c>
      <c r="BC748" s="53">
        <v>57.06</v>
      </c>
      <c r="BD748" s="53">
        <v>69.08</v>
      </c>
      <c r="BE748" s="53">
        <v>41.26</v>
      </c>
      <c r="BF748" s="54">
        <v>91.1950197708267</v>
      </c>
      <c r="BL748" s="53">
        <v>98.05</v>
      </c>
      <c r="BM748" s="53">
        <v>50.44</v>
      </c>
      <c r="BN748" s="53">
        <v>101</v>
      </c>
      <c r="BO748" s="53">
        <v>109.6</v>
      </c>
      <c r="BU748" s="53">
        <v>478</v>
      </c>
      <c r="BV748" s="53">
        <v>464</v>
      </c>
      <c r="BW748" s="53">
        <v>271</v>
      </c>
      <c r="BX748" s="53">
        <v>64.42</v>
      </c>
      <c r="CB748" s="53">
        <v>286.7</v>
      </c>
      <c r="CC748" s="53">
        <v>304.2</v>
      </c>
      <c r="CD748" s="53">
        <v>230</v>
      </c>
      <c r="CF748" s="53">
        <v>352.58</v>
      </c>
      <c r="CI748" s="53">
        <v>583</v>
      </c>
      <c r="CK748" s="53">
        <v>182.35</v>
      </c>
      <c r="CL748" s="53">
        <v>197.28</v>
      </c>
    </row>
    <row r="749" spans="2:90" ht="12.75">
      <c r="B749" s="1"/>
      <c r="C749" s="2" t="s">
        <v>179</v>
      </c>
      <c r="D749" s="74">
        <v>2020</v>
      </c>
      <c r="E749" s="74" t="s">
        <v>23</v>
      </c>
      <c r="F749" s="53">
        <v>58.64</v>
      </c>
      <c r="G749" s="53">
        <v>59.54</v>
      </c>
      <c r="H749" s="53">
        <v>48.04</v>
      </c>
      <c r="I749" s="53">
        <v>70.3</v>
      </c>
      <c r="J749" s="53">
        <v>85.2</v>
      </c>
      <c r="K749" s="53">
        <v>107.6</v>
      </c>
      <c r="L749" s="53">
        <v>117.2</v>
      </c>
      <c r="O749" s="86">
        <v>1955.544211277114</v>
      </c>
      <c r="P749" s="86">
        <v>2026.088700690885</v>
      </c>
      <c r="Q749" s="53">
        <v>740</v>
      </c>
      <c r="R749" s="53">
        <v>739</v>
      </c>
      <c r="X749" s="53">
        <v>107.9</v>
      </c>
      <c r="AB749" s="53">
        <v>82.8</v>
      </c>
      <c r="AC749" s="53">
        <v>66.9</v>
      </c>
      <c r="AD749" s="53">
        <v>32.06</v>
      </c>
      <c r="AE749" s="53">
        <v>32.61</v>
      </c>
      <c r="AF749" s="53">
        <v>32.17</v>
      </c>
      <c r="AL749" s="53">
        <v>265</v>
      </c>
      <c r="AM749" s="53">
        <v>662</v>
      </c>
      <c r="AN749" s="53">
        <v>66</v>
      </c>
      <c r="AO749" s="53">
        <v>64</v>
      </c>
      <c r="AP749" s="53">
        <v>69</v>
      </c>
      <c r="AR749" s="53">
        <v>32</v>
      </c>
      <c r="AS749" s="53">
        <v>21</v>
      </c>
      <c r="AT749" s="53">
        <v>22</v>
      </c>
      <c r="AU749" s="53">
        <v>77.96</v>
      </c>
      <c r="AV749" s="53">
        <v>82.26</v>
      </c>
      <c r="AW749" s="53">
        <v>26.05</v>
      </c>
      <c r="AX749" s="53">
        <v>36.27</v>
      </c>
      <c r="BC749" s="53">
        <v>54.34</v>
      </c>
      <c r="BD749" s="53">
        <v>70.4</v>
      </c>
      <c r="BE749" s="53">
        <v>43.55</v>
      </c>
      <c r="BF749" s="54">
        <v>91.1950197708267</v>
      </c>
      <c r="BL749" s="53">
        <v>98.87</v>
      </c>
      <c r="BM749" s="53">
        <v>46.21</v>
      </c>
      <c r="BN749" s="53">
        <v>102.4</v>
      </c>
      <c r="BO749" s="53">
        <v>109.8</v>
      </c>
      <c r="BU749" s="53">
        <v>488</v>
      </c>
      <c r="BV749" s="53">
        <v>469</v>
      </c>
      <c r="BW749" s="53">
        <v>269</v>
      </c>
      <c r="BX749" s="53">
        <v>56.82</v>
      </c>
      <c r="CB749" s="53">
        <v>286.7</v>
      </c>
      <c r="CC749" s="53">
        <v>304.2</v>
      </c>
      <c r="CD749" s="53">
        <v>231</v>
      </c>
      <c r="CF749" s="53">
        <v>356.86</v>
      </c>
      <c r="CI749" s="53">
        <v>591</v>
      </c>
      <c r="CK749" s="53">
        <v>199.11</v>
      </c>
      <c r="CL749" s="53">
        <v>211.34</v>
      </c>
    </row>
    <row r="750" spans="2:90" ht="12.75">
      <c r="B750" s="1"/>
      <c r="C750" s="2" t="s">
        <v>179</v>
      </c>
      <c r="D750" s="74">
        <v>2021</v>
      </c>
      <c r="E750" s="74" t="s">
        <v>12</v>
      </c>
      <c r="F750" s="53">
        <v>61.77</v>
      </c>
      <c r="G750" s="53">
        <v>61.88</v>
      </c>
      <c r="H750" s="53">
        <v>48.69</v>
      </c>
      <c r="I750" s="53">
        <v>70.9</v>
      </c>
      <c r="J750" s="53">
        <v>86.4</v>
      </c>
      <c r="K750" s="53">
        <v>102.3</v>
      </c>
      <c r="L750" s="53">
        <v>117.3</v>
      </c>
      <c r="O750" s="86">
        <v>2193.732908747788</v>
      </c>
      <c r="P750" s="86">
        <v>2197.7987641617688</v>
      </c>
      <c r="Q750" s="53">
        <v>918</v>
      </c>
      <c r="R750" s="53">
        <v>854</v>
      </c>
      <c r="X750" s="53">
        <v>107.7</v>
      </c>
      <c r="AB750" s="53">
        <v>82.6</v>
      </c>
      <c r="AC750" s="53">
        <v>69.1</v>
      </c>
      <c r="AD750" s="53">
        <v>31.78</v>
      </c>
      <c r="AE750" s="53">
        <v>32.93</v>
      </c>
      <c r="AF750" s="53">
        <v>32.4</v>
      </c>
      <c r="AL750" s="53">
        <v>268</v>
      </c>
      <c r="AM750" s="53">
        <v>745</v>
      </c>
      <c r="AN750" s="53">
        <v>78</v>
      </c>
      <c r="AO750" s="53">
        <v>76</v>
      </c>
      <c r="AP750" s="53">
        <v>79</v>
      </c>
      <c r="AR750" s="53">
        <v>32</v>
      </c>
      <c r="AS750" s="53">
        <v>22</v>
      </c>
      <c r="AT750" s="53">
        <v>25</v>
      </c>
      <c r="AU750" s="147">
        <v>81.80754914243516</v>
      </c>
      <c r="AV750" s="147">
        <v>82.26157970299637</v>
      </c>
      <c r="AW750" s="147">
        <v>26.00630964185645</v>
      </c>
      <c r="AX750" s="147">
        <v>36.34733826013759</v>
      </c>
      <c r="BC750" s="53">
        <v>69.13</v>
      </c>
      <c r="BD750" s="53">
        <v>71.02</v>
      </c>
      <c r="BE750" s="53" t="s">
        <v>159</v>
      </c>
      <c r="BF750" s="54">
        <v>94.0018480019349</v>
      </c>
      <c r="BL750" s="53">
        <v>100.23</v>
      </c>
      <c r="BM750" s="53">
        <v>50.92</v>
      </c>
      <c r="BN750" s="53">
        <v>106.9</v>
      </c>
      <c r="BO750" s="53">
        <v>112</v>
      </c>
      <c r="BU750" s="53">
        <v>508</v>
      </c>
      <c r="BV750" s="53">
        <v>492</v>
      </c>
      <c r="BW750" s="53">
        <v>260</v>
      </c>
      <c r="BX750" s="53">
        <v>68.73</v>
      </c>
      <c r="CB750" s="53">
        <v>283.8</v>
      </c>
      <c r="CC750" s="53">
        <v>290</v>
      </c>
      <c r="CD750" s="53">
        <v>231</v>
      </c>
      <c r="CF750" s="53">
        <v>357.38</v>
      </c>
      <c r="CI750" s="53">
        <v>621</v>
      </c>
      <c r="CJ750" s="53">
        <v>613</v>
      </c>
      <c r="CK750" s="53">
        <v>199.49</v>
      </c>
      <c r="CL750" s="53">
        <v>207.5</v>
      </c>
    </row>
    <row r="751" spans="2:90" ht="12.75">
      <c r="B751" s="1"/>
      <c r="C751" s="2" t="s">
        <v>179</v>
      </c>
      <c r="D751" s="74">
        <v>2021</v>
      </c>
      <c r="E751" s="74" t="s">
        <v>13</v>
      </c>
      <c r="F751" s="53">
        <v>60.09</v>
      </c>
      <c r="G751" s="53">
        <v>62.62</v>
      </c>
      <c r="H751" s="53">
        <v>49.29</v>
      </c>
      <c r="I751" s="53">
        <v>69.3</v>
      </c>
      <c r="J751" s="53">
        <v>85</v>
      </c>
      <c r="K751" s="53">
        <v>104.2</v>
      </c>
      <c r="L751" s="53">
        <v>121.2</v>
      </c>
      <c r="O751" s="86">
        <v>2334.7192702912794</v>
      </c>
      <c r="P751" s="86">
        <v>2221.2927996468015</v>
      </c>
      <c r="Q751" s="53">
        <v>979</v>
      </c>
      <c r="R751" s="53">
        <v>958</v>
      </c>
      <c r="X751" s="53">
        <v>108.1</v>
      </c>
      <c r="AB751" s="53">
        <v>86.9</v>
      </c>
      <c r="AC751" s="53">
        <v>69.9</v>
      </c>
      <c r="AD751" s="53">
        <v>31.87</v>
      </c>
      <c r="AE751" s="53">
        <v>32.81</v>
      </c>
      <c r="AF751" s="53">
        <v>32.35</v>
      </c>
      <c r="AL751" s="53">
        <v>274</v>
      </c>
      <c r="AM751" s="53">
        <v>841</v>
      </c>
      <c r="AN751" s="53">
        <v>77</v>
      </c>
      <c r="AO751" s="53">
        <v>75</v>
      </c>
      <c r="AP751" s="53">
        <v>79</v>
      </c>
      <c r="AR751" s="53">
        <v>32</v>
      </c>
      <c r="AS751" s="53">
        <v>22</v>
      </c>
      <c r="AT751" s="53">
        <v>25</v>
      </c>
      <c r="AU751" s="147">
        <v>84.11565283300986</v>
      </c>
      <c r="AV751" s="147">
        <v>82.26157970299637</v>
      </c>
      <c r="AW751" s="147">
        <v>26.29766694065609</v>
      </c>
      <c r="AX751" s="147">
        <v>36.54147965470157</v>
      </c>
      <c r="BC751" s="53">
        <v>62.33</v>
      </c>
      <c r="BD751" s="53">
        <v>72.75</v>
      </c>
      <c r="BE751" s="53">
        <v>46.41</v>
      </c>
      <c r="BF751" s="54">
        <v>94.0018480019349</v>
      </c>
      <c r="BL751" s="53">
        <v>101.85</v>
      </c>
      <c r="BM751" s="53">
        <v>50.75</v>
      </c>
      <c r="BN751" s="53">
        <v>109.5</v>
      </c>
      <c r="BO751" s="53">
        <v>114.9</v>
      </c>
      <c r="BU751" s="53">
        <v>503</v>
      </c>
      <c r="BV751" s="53">
        <v>509</v>
      </c>
      <c r="BW751" s="53">
        <v>251</v>
      </c>
      <c r="BX751" s="53">
        <v>72.67</v>
      </c>
      <c r="CB751" s="53">
        <v>283.8</v>
      </c>
      <c r="CC751" s="53">
        <v>290</v>
      </c>
      <c r="CD751" s="53">
        <v>233</v>
      </c>
      <c r="CF751" s="53">
        <v>359.06</v>
      </c>
      <c r="CI751" s="53">
        <v>563</v>
      </c>
      <c r="CJ751" s="53">
        <v>597</v>
      </c>
      <c r="CK751" s="53">
        <v>207.4</v>
      </c>
      <c r="CL751" s="53">
        <v>212.15</v>
      </c>
    </row>
    <row r="752" spans="2:90" ht="12.75">
      <c r="B752" s="1"/>
      <c r="C752" s="2" t="s">
        <v>179</v>
      </c>
      <c r="D752" s="74">
        <v>2021</v>
      </c>
      <c r="E752" s="74" t="s">
        <v>14</v>
      </c>
      <c r="F752" s="53">
        <v>61.24</v>
      </c>
      <c r="G752" s="53">
        <v>64.25</v>
      </c>
      <c r="H752" s="53">
        <v>50.33</v>
      </c>
      <c r="I752" s="53">
        <v>72.2</v>
      </c>
      <c r="J752" s="53">
        <v>84.5</v>
      </c>
      <c r="K752" s="53">
        <v>103.4</v>
      </c>
      <c r="L752" s="53">
        <v>117.7</v>
      </c>
      <c r="O752" s="86">
        <v>2446</v>
      </c>
      <c r="P752" s="86">
        <v>2376</v>
      </c>
      <c r="Q752" s="53">
        <v>1036</v>
      </c>
      <c r="R752" s="53">
        <v>1112</v>
      </c>
      <c r="X752" s="53">
        <v>108.7</v>
      </c>
      <c r="AB752" s="53">
        <v>94.5</v>
      </c>
      <c r="AC752" s="53">
        <v>69.9</v>
      </c>
      <c r="AD752" s="53">
        <v>32.02</v>
      </c>
      <c r="AE752" s="53">
        <v>33.94</v>
      </c>
      <c r="AF752" s="53">
        <v>32.85</v>
      </c>
      <c r="AL752" s="53">
        <v>275</v>
      </c>
      <c r="AM752" s="53">
        <v>925</v>
      </c>
      <c r="AN752" s="53">
        <v>78</v>
      </c>
      <c r="AO752" s="53">
        <v>78</v>
      </c>
      <c r="AP752" s="53">
        <v>79</v>
      </c>
      <c r="AR752" s="53">
        <v>32</v>
      </c>
      <c r="AS752" s="53">
        <v>22</v>
      </c>
      <c r="AT752" s="53">
        <v>25</v>
      </c>
      <c r="AU752" s="147">
        <v>88.22406390866144</v>
      </c>
      <c r="AV752" s="147">
        <v>81.79381478720425</v>
      </c>
      <c r="AW752" s="147">
        <v>26.20741305779743</v>
      </c>
      <c r="AX752" s="147">
        <v>36.40188775595139</v>
      </c>
      <c r="BC752" s="53">
        <v>69.67</v>
      </c>
      <c r="BD752" s="53">
        <v>73.06</v>
      </c>
      <c r="BE752" s="53">
        <v>41.11</v>
      </c>
      <c r="BL752" s="53">
        <v>101.67</v>
      </c>
      <c r="BM752" s="53">
        <v>50.2</v>
      </c>
      <c r="BN752" s="53">
        <v>116.5</v>
      </c>
      <c r="BO752" s="53">
        <v>125.2</v>
      </c>
      <c r="BU752" s="53">
        <v>516</v>
      </c>
      <c r="BV752" s="53">
        <v>514</v>
      </c>
      <c r="BW752" s="53">
        <v>253</v>
      </c>
      <c r="BX752" s="53">
        <v>71.32</v>
      </c>
      <c r="CB752" s="53">
        <v>283.8</v>
      </c>
      <c r="CC752" s="53">
        <v>290</v>
      </c>
      <c r="CD752" s="53">
        <v>232</v>
      </c>
      <c r="CF752" s="53">
        <v>357.69</v>
      </c>
      <c r="CI752" s="53">
        <v>579</v>
      </c>
      <c r="CJ752" s="53">
        <v>618</v>
      </c>
      <c r="CK752" s="53">
        <v>245.67</v>
      </c>
      <c r="CL752" s="53">
        <v>255.79</v>
      </c>
    </row>
    <row r="753" spans="2:90" ht="12.75">
      <c r="B753" s="1"/>
      <c r="C753" s="2" t="s">
        <v>179</v>
      </c>
      <c r="D753" s="74">
        <v>2021</v>
      </c>
      <c r="E753" s="74" t="s">
        <v>15</v>
      </c>
      <c r="F753" s="53">
        <v>61.27</v>
      </c>
      <c r="G753" s="53">
        <v>64.08</v>
      </c>
      <c r="H753" s="53">
        <v>50.4</v>
      </c>
      <c r="I753" s="110">
        <v>74.1</v>
      </c>
      <c r="J753" s="110">
        <v>82.7</v>
      </c>
      <c r="K753" s="110">
        <v>103.6</v>
      </c>
      <c r="L753" s="110">
        <v>113.5</v>
      </c>
      <c r="O753" s="86">
        <v>2685</v>
      </c>
      <c r="P753" s="86">
        <v>2550</v>
      </c>
      <c r="Q753" s="53">
        <v>1158</v>
      </c>
      <c r="R753" s="53">
        <v>1313</v>
      </c>
      <c r="X753" s="53">
        <v>109.7</v>
      </c>
      <c r="AB753" s="53">
        <v>100.9</v>
      </c>
      <c r="AC753" s="53">
        <v>71.7</v>
      </c>
      <c r="AD753" s="53">
        <v>32.04</v>
      </c>
      <c r="AE753" s="53">
        <v>33.72</v>
      </c>
      <c r="AF753" s="53">
        <v>32.6</v>
      </c>
      <c r="AL753" s="53">
        <v>284</v>
      </c>
      <c r="AM753" s="53">
        <v>1071</v>
      </c>
      <c r="AN753" s="110">
        <v>78</v>
      </c>
      <c r="AO753" s="110">
        <v>78</v>
      </c>
      <c r="AP753" s="110">
        <v>80</v>
      </c>
      <c r="AR753" s="110">
        <v>33</v>
      </c>
      <c r="AS753" s="114">
        <v>24</v>
      </c>
      <c r="AT753" s="110">
        <v>25</v>
      </c>
      <c r="AU753" s="118">
        <v>93.78</v>
      </c>
      <c r="AV753" s="118">
        <v>81.79381478720425</v>
      </c>
      <c r="AW753" s="118">
        <v>26.39</v>
      </c>
      <c r="AX753" s="118">
        <v>36.3</v>
      </c>
      <c r="BC753" s="53">
        <v>71.45</v>
      </c>
      <c r="BD753" s="53">
        <v>71.58</v>
      </c>
      <c r="BE753" s="53">
        <v>43.69</v>
      </c>
      <c r="BL753" s="53">
        <v>126.22</v>
      </c>
      <c r="BM753" s="53">
        <v>52.06</v>
      </c>
      <c r="BN753" s="53">
        <v>130.3</v>
      </c>
      <c r="BO753" s="53">
        <v>152.7</v>
      </c>
      <c r="BU753" s="113">
        <v>518</v>
      </c>
      <c r="BV753" s="113">
        <v>512</v>
      </c>
      <c r="BW753" s="113">
        <v>247</v>
      </c>
      <c r="BX753" s="113">
        <v>70.18</v>
      </c>
      <c r="CB753" s="53">
        <v>271</v>
      </c>
      <c r="CC753" s="53">
        <v>293.8</v>
      </c>
      <c r="CD753" s="53">
        <v>220</v>
      </c>
      <c r="CF753" s="53">
        <v>346.25</v>
      </c>
      <c r="CI753" s="53">
        <v>618</v>
      </c>
      <c r="CJ753" s="53">
        <v>606</v>
      </c>
      <c r="CK753" s="53">
        <v>251.74</v>
      </c>
      <c r="CL753" s="53">
        <v>255.46</v>
      </c>
    </row>
    <row r="754" spans="2:90" ht="12.75">
      <c r="B754" s="1"/>
      <c r="C754" s="2" t="s">
        <v>179</v>
      </c>
      <c r="D754" s="74">
        <v>2021</v>
      </c>
      <c r="E754" s="74" t="s">
        <v>16</v>
      </c>
      <c r="F754" s="116">
        <v>62.18</v>
      </c>
      <c r="G754" s="115">
        <v>66.93</v>
      </c>
      <c r="H754" s="115">
        <v>51.42</v>
      </c>
      <c r="I754" s="110">
        <v>79</v>
      </c>
      <c r="J754" s="110">
        <v>78.3</v>
      </c>
      <c r="K754" s="110">
        <v>105.7</v>
      </c>
      <c r="L754" s="110">
        <v>115.4</v>
      </c>
      <c r="O754" s="86">
        <v>2895</v>
      </c>
      <c r="P754" s="86">
        <v>2839</v>
      </c>
      <c r="X754" s="53">
        <v>109.7</v>
      </c>
      <c r="AB754" s="110">
        <v>108.6</v>
      </c>
      <c r="AC754" s="110">
        <v>71.6</v>
      </c>
      <c r="AD754" s="53">
        <v>32.33</v>
      </c>
      <c r="AE754" s="53">
        <v>33.88</v>
      </c>
      <c r="AF754" s="53">
        <v>32.72</v>
      </c>
      <c r="AN754" s="110">
        <v>81</v>
      </c>
      <c r="AO754" s="110">
        <v>81</v>
      </c>
      <c r="AP754" s="110">
        <v>78</v>
      </c>
      <c r="AR754" s="110">
        <v>34</v>
      </c>
      <c r="AS754" s="110">
        <v>23</v>
      </c>
      <c r="AT754" s="110">
        <v>25</v>
      </c>
      <c r="AU754" s="118">
        <v>97.58</v>
      </c>
      <c r="AV754" s="118">
        <v>81.79381478720425</v>
      </c>
      <c r="AW754" s="118">
        <v>26.84</v>
      </c>
      <c r="AX754" s="118">
        <v>37.21</v>
      </c>
      <c r="BC754" s="53">
        <v>74.53</v>
      </c>
      <c r="BD754" s="53">
        <v>71.41</v>
      </c>
      <c r="BE754" s="53">
        <v>39.59</v>
      </c>
      <c r="BL754" s="53">
        <v>136.91</v>
      </c>
      <c r="BM754" s="53">
        <v>50.94</v>
      </c>
      <c r="BN754" s="53">
        <v>145.1</v>
      </c>
      <c r="BO754" s="53">
        <v>175.8</v>
      </c>
      <c r="BU754" s="113">
        <v>544</v>
      </c>
      <c r="BV754" s="113">
        <v>537</v>
      </c>
      <c r="BW754" s="113">
        <v>251</v>
      </c>
      <c r="BX754" s="113">
        <v>69.04</v>
      </c>
      <c r="CB754" s="53">
        <v>271</v>
      </c>
      <c r="CC754" s="53">
        <v>293.8</v>
      </c>
      <c r="CD754" s="53">
        <v>122.98</v>
      </c>
      <c r="CF754" s="53">
        <v>325</v>
      </c>
      <c r="CI754" s="53">
        <v>520</v>
      </c>
      <c r="CJ754" s="53">
        <v>497</v>
      </c>
      <c r="CK754" s="53">
        <v>272.61</v>
      </c>
      <c r="CL754" s="53">
        <v>265.14</v>
      </c>
    </row>
    <row r="755" spans="2:90" ht="12.75">
      <c r="B755" s="1"/>
      <c r="C755" s="2" t="s">
        <v>179</v>
      </c>
      <c r="D755" s="74">
        <v>2021</v>
      </c>
      <c r="E755" s="74" t="s">
        <v>17</v>
      </c>
      <c r="F755" s="116">
        <v>64.08</v>
      </c>
      <c r="G755" s="116">
        <v>65.99</v>
      </c>
      <c r="H755" s="116">
        <v>52.49</v>
      </c>
      <c r="I755" s="117">
        <v>79.9</v>
      </c>
      <c r="J755" s="117">
        <v>79.1</v>
      </c>
      <c r="K755" s="117">
        <v>104.5</v>
      </c>
      <c r="L755" s="117">
        <v>116.2</v>
      </c>
      <c r="O755" s="86">
        <v>3215</v>
      </c>
      <c r="P755" s="86">
        <v>3128</v>
      </c>
      <c r="X755" s="53">
        <v>109.9</v>
      </c>
      <c r="AB755" s="110">
        <v>116.4</v>
      </c>
      <c r="AC755" s="110">
        <v>72</v>
      </c>
      <c r="AD755" s="53">
        <v>32.71</v>
      </c>
      <c r="AE755" s="53">
        <v>33.34</v>
      </c>
      <c r="AF755" s="53">
        <v>32.57</v>
      </c>
      <c r="AN755" s="110">
        <v>89</v>
      </c>
      <c r="AO755" s="110">
        <v>87</v>
      </c>
      <c r="AP755" s="110">
        <v>78</v>
      </c>
      <c r="AR755" s="110">
        <v>34</v>
      </c>
      <c r="AS755" s="110">
        <v>25</v>
      </c>
      <c r="AT755" s="110">
        <v>27</v>
      </c>
      <c r="AU755" s="118">
        <v>102.92</v>
      </c>
      <c r="AV755" s="118">
        <v>81.79381478720425</v>
      </c>
      <c r="AW755" s="118">
        <v>26.69</v>
      </c>
      <c r="AX755" s="118">
        <v>37.37</v>
      </c>
      <c r="BC755" s="53">
        <v>77.64</v>
      </c>
      <c r="BD755" s="53">
        <v>64.6</v>
      </c>
      <c r="BE755" s="53">
        <v>35.95</v>
      </c>
      <c r="BL755" s="53">
        <v>126.27</v>
      </c>
      <c r="BM755" s="53">
        <v>46.94</v>
      </c>
      <c r="BN755" s="53">
        <v>177.8</v>
      </c>
      <c r="BO755" s="53">
        <v>230.8</v>
      </c>
      <c r="BU755" s="113">
        <v>551</v>
      </c>
      <c r="BV755" s="113">
        <v>563</v>
      </c>
      <c r="BW755" s="113">
        <v>252</v>
      </c>
      <c r="BX755" s="113">
        <v>66.21</v>
      </c>
      <c r="CB755" s="53">
        <v>271</v>
      </c>
      <c r="CC755" s="53">
        <v>293.8</v>
      </c>
      <c r="CD755" s="53">
        <v>124.38</v>
      </c>
      <c r="CF755" s="53">
        <v>325</v>
      </c>
      <c r="CI755" s="53">
        <v>578</v>
      </c>
      <c r="CJ755" s="53">
        <v>560</v>
      </c>
      <c r="CK755" s="53">
        <v>355.04</v>
      </c>
      <c r="CL755" s="53">
        <v>389.83</v>
      </c>
    </row>
    <row r="756" spans="2:90" ht="12.75">
      <c r="B756" s="1"/>
      <c r="D756" s="74">
        <v>2021</v>
      </c>
      <c r="E756" s="74" t="s">
        <v>18</v>
      </c>
      <c r="F756" s="116">
        <v>63.86</v>
      </c>
      <c r="G756" s="116">
        <v>70.17</v>
      </c>
      <c r="H756" s="116">
        <v>53.08</v>
      </c>
      <c r="I756" s="117">
        <v>86.5</v>
      </c>
      <c r="J756" s="117">
        <v>86.5</v>
      </c>
      <c r="K756" s="117">
        <v>104.6</v>
      </c>
      <c r="L756" s="117">
        <v>114.2</v>
      </c>
      <c r="O756" s="86">
        <v>3921</v>
      </c>
      <c r="P756" s="86">
        <v>3922</v>
      </c>
      <c r="X756" s="53">
        <v>110.7</v>
      </c>
      <c r="AB756" s="110">
        <v>124.5</v>
      </c>
      <c r="AC756" s="110">
        <v>74.4</v>
      </c>
      <c r="AD756" s="110">
        <v>32.13</v>
      </c>
      <c r="AE756" s="110">
        <v>34.02</v>
      </c>
      <c r="AF756" s="110">
        <v>32.21</v>
      </c>
      <c r="AN756" s="110">
        <v>114</v>
      </c>
      <c r="AO756" s="110">
        <v>110</v>
      </c>
      <c r="AP756" s="110">
        <v>77</v>
      </c>
      <c r="AR756" s="110">
        <v>18</v>
      </c>
      <c r="AS756" s="110">
        <v>29</v>
      </c>
      <c r="AT756" s="110">
        <v>30</v>
      </c>
      <c r="AU756" s="118">
        <v>110.46</v>
      </c>
      <c r="AV756" s="118">
        <v>81.79381478720425</v>
      </c>
      <c r="AW756" s="118">
        <v>26.69</v>
      </c>
      <c r="AX756" s="118">
        <v>37.77</v>
      </c>
      <c r="BC756" s="53">
        <v>93.63</v>
      </c>
      <c r="BD756" s="53">
        <v>62.4</v>
      </c>
      <c r="BE756" s="53">
        <v>46.59</v>
      </c>
      <c r="BL756" s="53">
        <v>121.97</v>
      </c>
      <c r="BM756" s="53">
        <v>44.04</v>
      </c>
      <c r="BN756" s="53">
        <v>202.9</v>
      </c>
      <c r="BO756" s="53">
        <v>255.3</v>
      </c>
      <c r="BU756" s="113">
        <v>560</v>
      </c>
      <c r="BV756" s="113">
        <v>592</v>
      </c>
      <c r="BW756" s="113">
        <v>254</v>
      </c>
      <c r="BX756" s="113">
        <v>101.5</v>
      </c>
      <c r="CB756" s="53">
        <v>282.6</v>
      </c>
      <c r="CC756" s="53">
        <v>305.8</v>
      </c>
      <c r="CD756" s="53">
        <v>125.18</v>
      </c>
      <c r="CF756" s="53">
        <v>325</v>
      </c>
      <c r="CI756" s="53">
        <v>598</v>
      </c>
      <c r="CJ756" s="53">
        <v>591</v>
      </c>
      <c r="CK756" s="53">
        <v>377.49</v>
      </c>
      <c r="CL756" s="53">
        <v>397.88</v>
      </c>
    </row>
    <row r="757" spans="2:90" ht="12.75">
      <c r="B757" s="1"/>
      <c r="D757" s="74">
        <v>2021</v>
      </c>
      <c r="E757" s="74" t="s">
        <v>19</v>
      </c>
      <c r="F757" s="116">
        <v>64.15</v>
      </c>
      <c r="G757" s="116">
        <v>69.67</v>
      </c>
      <c r="H757" s="116">
        <v>51.37</v>
      </c>
      <c r="I757" s="117">
        <v>91.8</v>
      </c>
      <c r="J757" s="117">
        <v>90.5</v>
      </c>
      <c r="K757" s="117">
        <v>105.8</v>
      </c>
      <c r="L757" s="117">
        <v>112</v>
      </c>
      <c r="O757" s="86">
        <v>4212</v>
      </c>
      <c r="P757" s="86">
        <v>4195</v>
      </c>
      <c r="X757" s="53">
        <v>114</v>
      </c>
      <c r="AB757" s="110">
        <v>129.2</v>
      </c>
      <c r="AC757" s="110">
        <v>76.3</v>
      </c>
      <c r="AD757" s="110">
        <v>32.52</v>
      </c>
      <c r="AE757" s="110">
        <v>34.05</v>
      </c>
      <c r="AF757" s="110">
        <v>32.3</v>
      </c>
      <c r="AN757" s="110">
        <v>112</v>
      </c>
      <c r="AO757" s="110">
        <v>113</v>
      </c>
      <c r="AP757" s="110">
        <v>79</v>
      </c>
      <c r="AR757" s="110">
        <v>37</v>
      </c>
      <c r="AS757" s="110">
        <v>29</v>
      </c>
      <c r="AT757" s="110">
        <v>30</v>
      </c>
      <c r="AU757" s="118">
        <v>113.3</v>
      </c>
      <c r="AV757" s="118">
        <v>81.79381478720425</v>
      </c>
      <c r="AW757" s="118">
        <v>26.5</v>
      </c>
      <c r="AX757" s="118">
        <v>37.6</v>
      </c>
      <c r="BC757" s="53">
        <v>93.43</v>
      </c>
      <c r="BD757" s="53">
        <v>69.07</v>
      </c>
      <c r="BE757" s="53">
        <v>42.58</v>
      </c>
      <c r="BL757" s="53">
        <v>129.14</v>
      </c>
      <c r="BM757" s="53">
        <v>46.27</v>
      </c>
      <c r="BN757" s="53">
        <v>215.4</v>
      </c>
      <c r="BO757" s="53">
        <v>244</v>
      </c>
      <c r="BU757" s="113">
        <v>580</v>
      </c>
      <c r="BV757" s="113">
        <v>603</v>
      </c>
      <c r="BW757" s="113">
        <v>256</v>
      </c>
      <c r="BX757" s="113">
        <v>95.66</v>
      </c>
      <c r="CB757" s="53">
        <v>282.6</v>
      </c>
      <c r="CC757" s="53">
        <v>305.8</v>
      </c>
      <c r="CD757" s="53">
        <v>126.37</v>
      </c>
      <c r="CF757" s="53">
        <v>330</v>
      </c>
      <c r="CI757" s="53">
        <v>617</v>
      </c>
      <c r="CJ757" s="53">
        <v>611</v>
      </c>
      <c r="CK757" s="53">
        <v>382.03</v>
      </c>
      <c r="CL757" s="53">
        <v>389.26</v>
      </c>
    </row>
    <row r="758" spans="2:90" ht="12.75">
      <c r="B758" s="1"/>
      <c r="D758" s="74">
        <v>2021</v>
      </c>
      <c r="E758" s="74" t="s">
        <v>20</v>
      </c>
      <c r="F758" s="116">
        <v>64.51</v>
      </c>
      <c r="G758" s="116">
        <v>68.96</v>
      </c>
      <c r="H758" s="116">
        <v>52.4</v>
      </c>
      <c r="I758" s="117">
        <v>96.3</v>
      </c>
      <c r="J758" s="117">
        <v>91.9</v>
      </c>
      <c r="K758" s="117">
        <v>112.3</v>
      </c>
      <c r="L758" s="117">
        <v>122.3</v>
      </c>
      <c r="O758" s="86">
        <v>4306</v>
      </c>
      <c r="P758" s="86">
        <v>4287</v>
      </c>
      <c r="X758" s="53">
        <v>114</v>
      </c>
      <c r="AB758" s="110">
        <v>129.6</v>
      </c>
      <c r="AC758" s="110">
        <v>76.8</v>
      </c>
      <c r="AD758" s="110">
        <v>32.28</v>
      </c>
      <c r="AE758" s="110">
        <v>33.5</v>
      </c>
      <c r="AF758" s="110">
        <v>32.7</v>
      </c>
      <c r="AN758" s="110">
        <v>113</v>
      </c>
      <c r="AO758" s="110">
        <v>116</v>
      </c>
      <c r="AP758" s="110">
        <v>78</v>
      </c>
      <c r="AR758" s="110">
        <v>37</v>
      </c>
      <c r="AS758" s="110">
        <v>29</v>
      </c>
      <c r="AT758" s="110">
        <v>30</v>
      </c>
      <c r="AU758" s="118">
        <v>113.03</v>
      </c>
      <c r="AV758" s="118">
        <v>82.25</v>
      </c>
      <c r="AW758" s="118">
        <v>26.46</v>
      </c>
      <c r="AX758" s="118">
        <v>37.57</v>
      </c>
      <c r="BC758" s="53">
        <v>97.9</v>
      </c>
      <c r="BD758" s="53">
        <v>74.84</v>
      </c>
      <c r="BE758" s="53">
        <v>47.42</v>
      </c>
      <c r="BL758" s="53">
        <v>138.73</v>
      </c>
      <c r="BM758" s="53">
        <v>43.51</v>
      </c>
      <c r="BN758" s="53">
        <v>211.1</v>
      </c>
      <c r="BO758" s="53">
        <v>216</v>
      </c>
      <c r="BU758" s="113">
        <v>601</v>
      </c>
      <c r="BV758" s="113">
        <v>618</v>
      </c>
      <c r="BW758" s="113">
        <v>260</v>
      </c>
      <c r="BX758" s="113">
        <v>107.52</v>
      </c>
      <c r="CB758" s="53">
        <v>282.6</v>
      </c>
      <c r="CC758" s="53">
        <v>305.8</v>
      </c>
      <c r="CD758" s="53">
        <v>129.06</v>
      </c>
      <c r="CF758" s="53">
        <v>340</v>
      </c>
      <c r="CI758" s="53">
        <v>589</v>
      </c>
      <c r="CJ758" s="53">
        <v>583</v>
      </c>
      <c r="CK758" s="53">
        <v>350.01</v>
      </c>
      <c r="CL758" s="53">
        <v>365.4</v>
      </c>
    </row>
    <row r="759" spans="2:90" ht="12.75">
      <c r="B759" s="1"/>
      <c r="D759" s="74">
        <v>2021</v>
      </c>
      <c r="E759" s="74" t="s">
        <v>21</v>
      </c>
      <c r="F759" s="116">
        <v>63.56</v>
      </c>
      <c r="G759" s="116">
        <v>69.06</v>
      </c>
      <c r="H759" s="116">
        <v>50.07</v>
      </c>
      <c r="I759" s="117">
        <v>95.6</v>
      </c>
      <c r="J759" s="117">
        <v>93.3</v>
      </c>
      <c r="K759" s="117">
        <v>115.6</v>
      </c>
      <c r="L759" s="117">
        <v>124</v>
      </c>
      <c r="O759" s="86">
        <v>3659</v>
      </c>
      <c r="P759" s="86">
        <v>3853</v>
      </c>
      <c r="X759" s="53">
        <v>114.7</v>
      </c>
      <c r="AB759" s="110">
        <v>130.8</v>
      </c>
      <c r="AC759" s="110">
        <v>77</v>
      </c>
      <c r="AD759" s="110">
        <v>32.14</v>
      </c>
      <c r="AE759" s="110">
        <v>33.44</v>
      </c>
      <c r="AF759" s="110">
        <v>32.04</v>
      </c>
      <c r="AN759" s="110">
        <v>111</v>
      </c>
      <c r="AO759" s="110">
        <v>116</v>
      </c>
      <c r="AP759" s="110">
        <v>78</v>
      </c>
      <c r="AR759" s="110">
        <v>37</v>
      </c>
      <c r="AS759" s="110">
        <v>29</v>
      </c>
      <c r="AT759" s="110">
        <v>30</v>
      </c>
      <c r="AU759" s="118">
        <v>109.46</v>
      </c>
      <c r="AV759" s="118">
        <v>82.25</v>
      </c>
      <c r="AW759" s="118">
        <v>26.57</v>
      </c>
      <c r="AX759" s="118">
        <v>37.71</v>
      </c>
      <c r="BC759" s="53">
        <v>94.53</v>
      </c>
      <c r="BD759" s="53">
        <v>73.55</v>
      </c>
      <c r="BE759" s="53">
        <v>46.83</v>
      </c>
      <c r="BL759" s="53">
        <v>132.38</v>
      </c>
      <c r="BM759" s="53">
        <v>46.93</v>
      </c>
      <c r="BN759" s="53">
        <v>190.3</v>
      </c>
      <c r="BO759" s="53">
        <v>188.4</v>
      </c>
      <c r="BU759" s="113"/>
      <c r="BV759" s="113"/>
      <c r="BW759" s="113"/>
      <c r="BX759" s="113">
        <v>98.85</v>
      </c>
      <c r="CB759" s="53">
        <v>304</v>
      </c>
      <c r="CC759" s="53">
        <v>326.2</v>
      </c>
      <c r="CD759" s="53">
        <v>133</v>
      </c>
      <c r="CF759" s="53">
        <v>350</v>
      </c>
      <c r="CI759" s="53">
        <v>518</v>
      </c>
      <c r="CJ759" s="53">
        <v>489</v>
      </c>
      <c r="CK759" s="53">
        <v>312.74</v>
      </c>
      <c r="CL759" s="53">
        <v>324.35</v>
      </c>
    </row>
    <row r="760" spans="2:90" ht="12.75">
      <c r="B760" s="1"/>
      <c r="D760" s="74">
        <v>2021</v>
      </c>
      <c r="E760" s="74" t="s">
        <v>22</v>
      </c>
      <c r="F760" s="116">
        <v>64.44</v>
      </c>
      <c r="G760" s="116">
        <v>67.47</v>
      </c>
      <c r="H760" s="116">
        <v>50.9</v>
      </c>
      <c r="I760" s="117">
        <v>97.3</v>
      </c>
      <c r="J760" s="117">
        <v>95.1</v>
      </c>
      <c r="K760" s="117">
        <v>114.5</v>
      </c>
      <c r="L760" s="117">
        <v>126.8</v>
      </c>
      <c r="O760" s="86">
        <v>3366</v>
      </c>
      <c r="P760" s="86">
        <v>3363</v>
      </c>
      <c r="X760" s="53">
        <v>116.5</v>
      </c>
      <c r="AB760" s="110">
        <v>131.7</v>
      </c>
      <c r="AC760" s="110">
        <v>78.9</v>
      </c>
      <c r="AD760" s="110">
        <v>32.2</v>
      </c>
      <c r="AE760" s="110">
        <v>33.36</v>
      </c>
      <c r="AF760" s="110">
        <v>32.49</v>
      </c>
      <c r="AU760" s="118">
        <v>105.85</v>
      </c>
      <c r="AV760" s="118">
        <v>82.25</v>
      </c>
      <c r="AW760" s="118">
        <v>27.05</v>
      </c>
      <c r="AX760" s="118">
        <v>38.04</v>
      </c>
      <c r="BC760" s="53">
        <v>93.36</v>
      </c>
      <c r="BD760" s="53">
        <v>73.1</v>
      </c>
      <c r="BE760" s="53">
        <v>49.68</v>
      </c>
      <c r="BL760" s="53">
        <v>127.14</v>
      </c>
      <c r="BM760" s="53">
        <v>50.23</v>
      </c>
      <c r="BN760" s="53">
        <v>174.2</v>
      </c>
      <c r="BO760" s="53">
        <v>159.4</v>
      </c>
      <c r="CB760" s="53">
        <v>304</v>
      </c>
      <c r="CC760" s="53">
        <v>326.2</v>
      </c>
      <c r="CD760" s="53">
        <v>140.05</v>
      </c>
      <c r="CF760" s="53">
        <v>360</v>
      </c>
      <c r="CI760" s="53">
        <v>582</v>
      </c>
      <c r="CJ760" s="53">
        <v>610</v>
      </c>
      <c r="CK760" s="53">
        <v>274.95</v>
      </c>
      <c r="CL760" s="53">
        <v>299.58</v>
      </c>
    </row>
    <row r="761" spans="2:90" ht="12.75">
      <c r="B761" s="1"/>
      <c r="D761" s="74">
        <v>2021</v>
      </c>
      <c r="E761" s="74" t="s">
        <v>23</v>
      </c>
      <c r="F761" s="116">
        <v>63.79</v>
      </c>
      <c r="G761" s="116">
        <v>68.59</v>
      </c>
      <c r="H761" s="116">
        <v>51.03</v>
      </c>
      <c r="I761" s="117">
        <v>98.4</v>
      </c>
      <c r="J761" s="117">
        <v>97</v>
      </c>
      <c r="K761" s="117">
        <v>109.7</v>
      </c>
      <c r="L761" s="117">
        <v>128.6</v>
      </c>
      <c r="O761" s="86">
        <v>3123</v>
      </c>
      <c r="P761" s="86">
        <v>3300</v>
      </c>
      <c r="X761" s="53">
        <v>117.3</v>
      </c>
      <c r="AB761" s="110">
        <v>132</v>
      </c>
      <c r="AC761" s="110">
        <v>83.3</v>
      </c>
      <c r="AD761" s="110">
        <v>32.07</v>
      </c>
      <c r="AE761" s="110">
        <v>33.75</v>
      </c>
      <c r="AF761" s="110">
        <v>32.25</v>
      </c>
      <c r="AU761" s="118">
        <v>105.42</v>
      </c>
      <c r="AV761" s="118">
        <v>82.25</v>
      </c>
      <c r="AW761" s="118">
        <v>27.27</v>
      </c>
      <c r="AX761" s="118">
        <v>38.22</v>
      </c>
      <c r="BC761" s="53">
        <v>90.88</v>
      </c>
      <c r="BD761" s="53">
        <v>74.15</v>
      </c>
      <c r="BE761" s="53">
        <v>51.92</v>
      </c>
      <c r="BL761" s="53">
        <v>130.85</v>
      </c>
      <c r="BM761" s="53">
        <v>48.62</v>
      </c>
      <c r="BN761" s="53">
        <v>165.4</v>
      </c>
      <c r="BO761" s="53">
        <v>153.5</v>
      </c>
      <c r="CB761" s="53">
        <v>304</v>
      </c>
      <c r="CC761" s="53">
        <v>326.2</v>
      </c>
      <c r="CD761" s="53">
        <v>149.01</v>
      </c>
      <c r="CF761" s="53">
        <v>400</v>
      </c>
      <c r="CI761" s="53">
        <v>543</v>
      </c>
      <c r="CJ761" s="53">
        <v>540</v>
      </c>
      <c r="CK761" s="53">
        <v>266.45</v>
      </c>
      <c r="CL761" s="53">
        <v>282.74</v>
      </c>
    </row>
    <row r="762" spans="2:90" ht="12.75">
      <c r="B762" s="1"/>
      <c r="D762" s="74">
        <v>2022</v>
      </c>
      <c r="E762" s="74" t="s">
        <v>12</v>
      </c>
      <c r="F762" s="116">
        <v>63.87</v>
      </c>
      <c r="G762" s="116">
        <v>68.18</v>
      </c>
      <c r="H762" s="116">
        <v>51.34</v>
      </c>
      <c r="I762" s="117">
        <v>98.2</v>
      </c>
      <c r="J762" s="117">
        <v>98.1</v>
      </c>
      <c r="K762" s="117">
        <v>111.4</v>
      </c>
      <c r="L762" s="117">
        <v>127.2</v>
      </c>
      <c r="O762" s="86">
        <v>3093</v>
      </c>
      <c r="P762" s="86">
        <v>2891</v>
      </c>
      <c r="X762" s="53">
        <v>121.2</v>
      </c>
      <c r="AB762" s="110">
        <v>130</v>
      </c>
      <c r="AC762" s="110">
        <v>86.3</v>
      </c>
      <c r="AD762" s="110">
        <v>32.27</v>
      </c>
      <c r="AE762" s="110">
        <v>33.17</v>
      </c>
      <c r="AF762" s="110">
        <v>32.48</v>
      </c>
      <c r="BC762" s="53">
        <v>96.55</v>
      </c>
      <c r="BD762" s="53">
        <v>77.37</v>
      </c>
      <c r="BE762" s="53" t="s">
        <v>284</v>
      </c>
      <c r="BL762" s="53">
        <v>131.08</v>
      </c>
      <c r="BM762" s="53">
        <v>50.72</v>
      </c>
      <c r="BN762" s="53">
        <v>163.3</v>
      </c>
      <c r="BO762" s="53">
        <v>158.3</v>
      </c>
      <c r="CB762" s="53">
        <v>340.3</v>
      </c>
      <c r="CC762" s="53">
        <v>338.3</v>
      </c>
      <c r="CD762" s="53">
        <v>168.88</v>
      </c>
      <c r="CF762" s="53">
        <v>425</v>
      </c>
      <c r="CI762" s="53">
        <v>570</v>
      </c>
      <c r="CJ762" s="53">
        <v>556</v>
      </c>
      <c r="CK762" s="53">
        <v>270.05</v>
      </c>
      <c r="CL762" s="53">
        <v>268.72</v>
      </c>
    </row>
    <row r="763" spans="2:90" ht="12.75">
      <c r="B763" s="1"/>
      <c r="D763" s="74">
        <v>2022</v>
      </c>
      <c r="E763" s="74" t="s">
        <v>13</v>
      </c>
      <c r="F763" s="116">
        <v>64.04</v>
      </c>
      <c r="G763" s="116">
        <v>69.27</v>
      </c>
      <c r="H763" s="116">
        <v>51.48</v>
      </c>
      <c r="I763" s="117">
        <v>99.9</v>
      </c>
      <c r="J763" s="117">
        <v>98.5</v>
      </c>
      <c r="K763" s="117">
        <v>113.9</v>
      </c>
      <c r="L763" s="117">
        <v>128.2</v>
      </c>
      <c r="O763" s="86">
        <v>3135</v>
      </c>
      <c r="P763" s="86">
        <v>3128</v>
      </c>
      <c r="X763" s="53">
        <v>121.4</v>
      </c>
      <c r="AB763" s="110">
        <v>130.7</v>
      </c>
      <c r="AC763" s="110">
        <v>89</v>
      </c>
      <c r="AD763" s="110">
        <v>32.21</v>
      </c>
      <c r="AE763" s="110">
        <v>34.66</v>
      </c>
      <c r="AF763" s="110">
        <v>33.01</v>
      </c>
      <c r="BC763" s="53">
        <v>98.21</v>
      </c>
      <c r="BD763" s="53">
        <v>77.89</v>
      </c>
      <c r="BE763" s="53">
        <v>47.88</v>
      </c>
      <c r="BL763" s="53">
        <v>134.12</v>
      </c>
      <c r="BM763" s="53">
        <v>48.94</v>
      </c>
      <c r="BN763" s="53">
        <v>168.7</v>
      </c>
      <c r="BO763" s="53">
        <v>168.3</v>
      </c>
      <c r="CB763" s="53">
        <v>340.3</v>
      </c>
      <c r="CC763" s="53">
        <v>338.3</v>
      </c>
      <c r="CD763" s="53">
        <v>173.77</v>
      </c>
      <c r="CF763" s="53">
        <v>450</v>
      </c>
      <c r="CI763" s="53">
        <v>624</v>
      </c>
      <c r="CJ763" s="53">
        <v>593</v>
      </c>
      <c r="CK763" s="53">
        <v>287.26</v>
      </c>
      <c r="CL763" s="53">
        <v>291.83</v>
      </c>
    </row>
    <row r="764" spans="2:90" ht="12.75">
      <c r="B764" s="1"/>
      <c r="D764" s="74">
        <v>2022</v>
      </c>
      <c r="E764" s="74" t="s">
        <v>14</v>
      </c>
      <c r="F764" s="116"/>
      <c r="G764" s="116"/>
      <c r="H764" s="116"/>
      <c r="I764" s="117">
        <v>102.6</v>
      </c>
      <c r="J764" s="117">
        <v>101</v>
      </c>
      <c r="K764" s="117">
        <v>113</v>
      </c>
      <c r="L764" s="117">
        <v>131.5</v>
      </c>
      <c r="O764" s="86">
        <v>3367</v>
      </c>
      <c r="P764" s="86">
        <v>3208</v>
      </c>
      <c r="X764" s="53">
        <v>123.5</v>
      </c>
      <c r="AB764" s="110">
        <v>135.2</v>
      </c>
      <c r="AC764" s="110">
        <v>93.5</v>
      </c>
      <c r="AD764" s="110"/>
      <c r="AE764" s="110"/>
      <c r="AF764" s="110"/>
      <c r="BC764" s="53">
        <v>99.7</v>
      </c>
      <c r="BD764" s="53">
        <v>77.44</v>
      </c>
      <c r="BE764" s="53" t="s">
        <v>284</v>
      </c>
      <c r="BL764" s="53">
        <v>136.54</v>
      </c>
      <c r="BM764" s="53">
        <v>47.56</v>
      </c>
      <c r="BN764" s="53">
        <v>183.5</v>
      </c>
      <c r="BO764" s="53">
        <v>185.5</v>
      </c>
      <c r="CB764" s="53">
        <v>340.3</v>
      </c>
      <c r="CC764" s="53">
        <v>338.3</v>
      </c>
      <c r="CD764" s="53">
        <v>172.11</v>
      </c>
      <c r="CF764" s="53">
        <v>475</v>
      </c>
      <c r="CI764" s="53">
        <v>658</v>
      </c>
      <c r="CJ764" s="53">
        <v>632</v>
      </c>
      <c r="CK764" s="53">
        <v>344.13</v>
      </c>
      <c r="CL764" s="53">
        <v>371.01</v>
      </c>
    </row>
    <row r="765" spans="2:90" ht="12.75">
      <c r="B765" s="1"/>
      <c r="D765" s="74">
        <v>2022</v>
      </c>
      <c r="E765" s="74" t="s">
        <v>15</v>
      </c>
      <c r="F765" s="116"/>
      <c r="G765" s="116"/>
      <c r="H765" s="116"/>
      <c r="I765" s="117">
        <v>102.5</v>
      </c>
      <c r="J765" s="117">
        <v>97.9</v>
      </c>
      <c r="K765" s="117">
        <v>112</v>
      </c>
      <c r="L765" s="117">
        <v>130.7</v>
      </c>
      <c r="O765" s="86">
        <v>3744</v>
      </c>
      <c r="P765" s="86">
        <v>3775</v>
      </c>
      <c r="X765" s="53">
        <v>126.6</v>
      </c>
      <c r="AB765" s="110">
        <v>142</v>
      </c>
      <c r="AC765" s="110">
        <v>95.8</v>
      </c>
      <c r="AD765" s="110"/>
      <c r="AE765" s="110"/>
      <c r="AF765" s="110"/>
      <c r="BC765" s="53">
        <v>105.82</v>
      </c>
      <c r="BD765" s="53">
        <v>73</v>
      </c>
      <c r="BE765" s="53" t="s">
        <v>284</v>
      </c>
      <c r="BL765" s="53">
        <v>145.68</v>
      </c>
      <c r="BM765" s="53">
        <v>48.76</v>
      </c>
      <c r="BN765" s="53">
        <v>198.5</v>
      </c>
      <c r="BO765" s="53">
        <v>190.6</v>
      </c>
      <c r="CD765" s="53">
        <v>181.63</v>
      </c>
      <c r="CF765" s="53">
        <v>460</v>
      </c>
      <c r="CI765" s="53">
        <v>525</v>
      </c>
      <c r="CJ765" s="53">
        <v>445</v>
      </c>
      <c r="CK765" s="53">
        <v>357.65</v>
      </c>
      <c r="CL765" s="53">
        <v>363.06</v>
      </c>
    </row>
    <row r="766" spans="2:90" ht="12.75">
      <c r="B766" s="1"/>
      <c r="D766" s="74">
        <v>2022</v>
      </c>
      <c r="E766" s="74" t="s">
        <v>16</v>
      </c>
      <c r="F766" s="116"/>
      <c r="G766" s="116"/>
      <c r="H766" s="116"/>
      <c r="I766" s="116">
        <v>104.5</v>
      </c>
      <c r="J766" s="116">
        <v>99.1</v>
      </c>
      <c r="K766" s="116">
        <v>114.1</v>
      </c>
      <c r="L766" s="116" t="s">
        <v>283</v>
      </c>
      <c r="O766" s="86">
        <v>3964</v>
      </c>
      <c r="P766" s="86">
        <v>4029</v>
      </c>
      <c r="X766" s="53">
        <v>128.4</v>
      </c>
      <c r="AB766" s="116">
        <v>148</v>
      </c>
      <c r="AC766" s="116">
        <v>98.4</v>
      </c>
      <c r="AD766" s="116"/>
      <c r="AE766" s="116"/>
      <c r="AF766" s="116"/>
      <c r="BC766" s="53">
        <v>108.58</v>
      </c>
      <c r="BD766" s="53">
        <v>72.51</v>
      </c>
      <c r="BE766" s="53" t="s">
        <v>284</v>
      </c>
      <c r="BL766" s="53">
        <v>158.76</v>
      </c>
      <c r="BM766" s="53">
        <v>52.62</v>
      </c>
      <c r="BN766" s="53">
        <v>205.9</v>
      </c>
      <c r="BO766" s="53">
        <v>184.5</v>
      </c>
      <c r="CD766" s="53">
        <v>188.9</v>
      </c>
      <c r="CF766" s="53">
        <v>475</v>
      </c>
      <c r="CI766" s="53">
        <v>400</v>
      </c>
      <c r="CK766" s="53">
        <v>356.06</v>
      </c>
      <c r="CL766" s="53">
        <v>367.59</v>
      </c>
    </row>
    <row r="767" spans="2:90" ht="12.75">
      <c r="B767" s="1"/>
      <c r="D767" s="74">
        <v>2022</v>
      </c>
      <c r="E767" s="74" t="s">
        <v>17</v>
      </c>
      <c r="F767" s="116"/>
      <c r="G767" s="116"/>
      <c r="H767" s="116"/>
      <c r="I767" s="116">
        <v>106</v>
      </c>
      <c r="J767" s="116">
        <v>97.8</v>
      </c>
      <c r="K767" s="116">
        <v>104.5</v>
      </c>
      <c r="L767" s="116">
        <v>128.5</v>
      </c>
      <c r="O767" s="86">
        <v>4101</v>
      </c>
      <c r="P767" s="86">
        <v>4064</v>
      </c>
      <c r="X767" s="53">
        <v>128.4</v>
      </c>
      <c r="AB767" s="116">
        <v>153.8</v>
      </c>
      <c r="AC767" s="116">
        <v>98.5</v>
      </c>
      <c r="AD767" s="116"/>
      <c r="AE767" s="116"/>
      <c r="AF767" s="116"/>
      <c r="BC767" s="53">
        <v>100.04</v>
      </c>
      <c r="BD767" s="53">
        <v>70.23</v>
      </c>
      <c r="BE767" s="53" t="s">
        <v>284</v>
      </c>
      <c r="BL767" s="53">
        <v>156.29</v>
      </c>
      <c r="BM767" s="53">
        <v>53.04</v>
      </c>
      <c r="BN767" s="53">
        <v>202.5</v>
      </c>
      <c r="BO767" s="53">
        <v>171.9</v>
      </c>
      <c r="CD767" s="53">
        <v>206.5</v>
      </c>
      <c r="CF767" s="53">
        <v>480</v>
      </c>
      <c r="CI767" s="53">
        <v>667</v>
      </c>
      <c r="CJ767" s="53">
        <v>635</v>
      </c>
      <c r="CK767" s="53">
        <v>317.09</v>
      </c>
      <c r="CL767" s="53">
        <v>326.92</v>
      </c>
    </row>
    <row r="768" spans="2:88" ht="12.75">
      <c r="B768" s="1"/>
      <c r="D768" s="74">
        <v>2022</v>
      </c>
      <c r="E768" s="74" t="s">
        <v>18</v>
      </c>
      <c r="F768" s="116"/>
      <c r="G768" s="116"/>
      <c r="H768" s="116"/>
      <c r="I768" s="116">
        <v>107.2</v>
      </c>
      <c r="J768" s="116">
        <v>112.9</v>
      </c>
      <c r="K768" s="116">
        <v>109.8</v>
      </c>
      <c r="L768" s="116">
        <v>126.6</v>
      </c>
      <c r="O768" s="86">
        <v>3683</v>
      </c>
      <c r="P768" s="86">
        <v>3475</v>
      </c>
      <c r="X768" s="53">
        <v>132.6</v>
      </c>
      <c r="AB768" s="116">
        <v>162.2</v>
      </c>
      <c r="AC768" s="116">
        <v>97.8</v>
      </c>
      <c r="AD768" s="116"/>
      <c r="AE768" s="116"/>
      <c r="AF768" s="116"/>
      <c r="BC768" s="53">
        <v>104.02</v>
      </c>
      <c r="BD768" s="53">
        <v>88.33</v>
      </c>
      <c r="BE768" s="53" t="s">
        <v>284</v>
      </c>
      <c r="BL768" s="53">
        <v>155.04</v>
      </c>
      <c r="BM768" s="53">
        <v>55.04</v>
      </c>
      <c r="BN768" s="53">
        <v>191</v>
      </c>
      <c r="BO768" s="53">
        <v>159.5</v>
      </c>
      <c r="CD768" s="53">
        <v>247.66</v>
      </c>
      <c r="CF768" s="53">
        <v>500</v>
      </c>
      <c r="CI768" s="53">
        <v>638</v>
      </c>
      <c r="CJ768" s="53">
        <v>630</v>
      </c>
    </row>
    <row r="769" spans="2:87" ht="12.75">
      <c r="B769" s="1"/>
      <c r="D769" s="74">
        <v>2022</v>
      </c>
      <c r="E769" s="74" t="s">
        <v>19</v>
      </c>
      <c r="F769" s="116"/>
      <c r="G769" s="116"/>
      <c r="H769" s="116"/>
      <c r="I769" s="116">
        <v>103.9</v>
      </c>
      <c r="J769" s="116">
        <v>104.8</v>
      </c>
      <c r="K769" s="116">
        <v>111</v>
      </c>
      <c r="L769" s="116">
        <v>135.6</v>
      </c>
      <c r="O769" s="86">
        <v>3147</v>
      </c>
      <c r="P769" s="86">
        <v>3125</v>
      </c>
      <c r="X769" s="53">
        <v>133</v>
      </c>
      <c r="AB769" s="116">
        <v>167.9</v>
      </c>
      <c r="AC769" s="116">
        <v>100.2</v>
      </c>
      <c r="AD769" s="116"/>
      <c r="AE769" s="116"/>
      <c r="AF769" s="116"/>
      <c r="BC769" s="53">
        <v>96.64</v>
      </c>
      <c r="BD769" s="53">
        <v>81.66</v>
      </c>
      <c r="BE769" s="53" t="s">
        <v>284</v>
      </c>
      <c r="BL769" s="53">
        <v>149.05</v>
      </c>
      <c r="BM769" s="53">
        <v>75.34</v>
      </c>
      <c r="BN769" s="53">
        <v>175.8</v>
      </c>
      <c r="BO769" s="53">
        <v>144.3</v>
      </c>
      <c r="CD769" s="53">
        <v>302.49</v>
      </c>
      <c r="CF769" s="53">
        <v>550</v>
      </c>
      <c r="CI769" s="53">
        <v>540</v>
      </c>
    </row>
    <row r="770" spans="2:82" ht="12.75">
      <c r="B770" s="1"/>
      <c r="D770" s="74">
        <v>2022</v>
      </c>
      <c r="E770" s="74" t="s">
        <v>20</v>
      </c>
      <c r="F770" s="116"/>
      <c r="G770" s="116"/>
      <c r="H770" s="116"/>
      <c r="I770" s="116">
        <v>103</v>
      </c>
      <c r="J770" s="116">
        <v>104.7</v>
      </c>
      <c r="K770" s="116">
        <v>117.7</v>
      </c>
      <c r="L770" s="116"/>
      <c r="O770" s="86">
        <v>2885</v>
      </c>
      <c r="P770" s="86">
        <v>2899</v>
      </c>
      <c r="X770" s="53">
        <v>135.4</v>
      </c>
      <c r="AB770" s="116">
        <v>172</v>
      </c>
      <c r="AC770" s="116">
        <v>101.5</v>
      </c>
      <c r="AD770" s="116"/>
      <c r="AE770" s="116"/>
      <c r="AF770" s="116"/>
      <c r="BC770" s="53">
        <v>87.52</v>
      </c>
      <c r="BD770" s="53">
        <v>93.81</v>
      </c>
      <c r="BE770" s="53">
        <v>66.5</v>
      </c>
      <c r="BL770" s="53">
        <v>140.64</v>
      </c>
      <c r="BM770" s="53">
        <v>59.05</v>
      </c>
      <c r="BN770" s="53">
        <v>167.4</v>
      </c>
      <c r="BO770" s="53">
        <v>135.6</v>
      </c>
      <c r="CD770" s="53">
        <v>320.08</v>
      </c>
    </row>
    <row r="771" spans="2:82" ht="12.75">
      <c r="B771" s="1"/>
      <c r="D771" s="74">
        <v>2022</v>
      </c>
      <c r="E771" s="74" t="s">
        <v>21</v>
      </c>
      <c r="F771" s="116"/>
      <c r="G771" s="116"/>
      <c r="H771" s="116"/>
      <c r="I771" s="116">
        <v>108.5</v>
      </c>
      <c r="J771" s="116">
        <v>109.9</v>
      </c>
      <c r="K771" s="116">
        <v>130.9</v>
      </c>
      <c r="L771" s="116">
        <v>133.6</v>
      </c>
      <c r="O771" s="86">
        <v>2652</v>
      </c>
      <c r="P771" s="86">
        <v>2602</v>
      </c>
      <c r="X771" s="53">
        <v>139.6</v>
      </c>
      <c r="AB771" s="116">
        <v>175.9</v>
      </c>
      <c r="AC771" s="116">
        <v>104</v>
      </c>
      <c r="AD771" s="116"/>
      <c r="AE771" s="116"/>
      <c r="AF771" s="116"/>
      <c r="BC771" s="53">
        <v>83.17</v>
      </c>
      <c r="BD771" s="53">
        <v>95.37</v>
      </c>
      <c r="BE771" s="53">
        <v>74.05</v>
      </c>
      <c r="BL771" s="53">
        <v>138.81</v>
      </c>
      <c r="BM771" s="53">
        <v>56.37</v>
      </c>
      <c r="BN771" s="53">
        <v>153.5</v>
      </c>
      <c r="BO771" s="53">
        <v>131.1</v>
      </c>
      <c r="CD771" s="53">
        <v>356.37</v>
      </c>
    </row>
    <row r="772" spans="2:82" ht="12.75">
      <c r="B772" s="1"/>
      <c r="D772" s="74">
        <v>2022</v>
      </c>
      <c r="E772" s="74" t="s">
        <v>22</v>
      </c>
      <c r="F772" s="116"/>
      <c r="G772" s="116"/>
      <c r="H772" s="116"/>
      <c r="I772" s="116">
        <v>107.1</v>
      </c>
      <c r="J772" s="116">
        <v>105.7</v>
      </c>
      <c r="K772" s="116">
        <v>128.3</v>
      </c>
      <c r="L772" s="116">
        <v>143</v>
      </c>
      <c r="O772" s="86">
        <v>2358</v>
      </c>
      <c r="P772" s="86">
        <v>2407</v>
      </c>
      <c r="X772" s="53">
        <v>140.1</v>
      </c>
      <c r="AB772" s="116">
        <v>173</v>
      </c>
      <c r="AC772" s="116">
        <v>111.1</v>
      </c>
      <c r="AD772" s="116"/>
      <c r="AE772" s="116"/>
      <c r="AF772" s="116"/>
      <c r="BC772" s="53">
        <v>84.98</v>
      </c>
      <c r="BD772" s="53">
        <v>101.4</v>
      </c>
      <c r="BE772" s="53">
        <v>80.99</v>
      </c>
      <c r="BL772" s="53">
        <v>145.21</v>
      </c>
      <c r="BM772" s="53">
        <v>55.23</v>
      </c>
      <c r="BN772" s="53">
        <v>146.4</v>
      </c>
      <c r="BO772" s="53">
        <v>122.9</v>
      </c>
      <c r="CD772" s="53">
        <v>340.62</v>
      </c>
    </row>
    <row r="773" spans="2:82" ht="12.75">
      <c r="B773" s="1"/>
      <c r="C773" s="2" t="s">
        <v>179</v>
      </c>
      <c r="D773" s="12">
        <v>2022</v>
      </c>
      <c r="E773" s="74" t="s">
        <v>23</v>
      </c>
      <c r="F773" s="116"/>
      <c r="G773" s="116"/>
      <c r="H773" s="116"/>
      <c r="I773" s="116">
        <v>107.3</v>
      </c>
      <c r="J773" s="116">
        <v>109.7</v>
      </c>
      <c r="K773" s="116">
        <v>136.1</v>
      </c>
      <c r="L773" s="116">
        <v>148.9</v>
      </c>
      <c r="O773" s="86">
        <v>2261</v>
      </c>
      <c r="P773" s="86">
        <v>2297</v>
      </c>
      <c r="X773" s="53">
        <v>140.1</v>
      </c>
      <c r="AB773" s="116">
        <v>166.8</v>
      </c>
      <c r="AC773" s="116">
        <v>114.2</v>
      </c>
      <c r="AD773" s="116"/>
      <c r="AE773" s="116"/>
      <c r="AF773" s="116"/>
      <c r="BC773" s="53">
        <v>83.25</v>
      </c>
      <c r="BD773" s="53">
        <v>99.65</v>
      </c>
      <c r="BL773" s="53">
        <v>142.31</v>
      </c>
      <c r="BM773" s="53">
        <v>56.8</v>
      </c>
      <c r="BN773" s="53">
        <v>139.6</v>
      </c>
      <c r="BO773" s="53">
        <v>121.7</v>
      </c>
      <c r="CD773" s="53">
        <v>306.13</v>
      </c>
    </row>
    <row r="774" spans="2:5" ht="12.75">
      <c r="B774" s="52" t="s">
        <v>95</v>
      </c>
      <c r="C774" s="2" t="s">
        <v>179</v>
      </c>
      <c r="D774" s="49">
        <v>1960</v>
      </c>
      <c r="E774" s="49" t="s">
        <v>89</v>
      </c>
    </row>
    <row r="775" spans="2:5" ht="12.75">
      <c r="B775" s="1"/>
      <c r="C775" s="2" t="s">
        <v>179</v>
      </c>
      <c r="D775" s="49">
        <v>1960</v>
      </c>
      <c r="E775" s="49" t="s">
        <v>90</v>
      </c>
    </row>
    <row r="776" spans="2:5" ht="12.75">
      <c r="B776" s="1"/>
      <c r="C776" s="2" t="s">
        <v>179</v>
      </c>
      <c r="D776" s="49">
        <v>1960</v>
      </c>
      <c r="E776" s="49" t="s">
        <v>91</v>
      </c>
    </row>
    <row r="777" spans="2:5" ht="12.75">
      <c r="B777" s="1"/>
      <c r="C777" s="2" t="s">
        <v>179</v>
      </c>
      <c r="D777" s="49">
        <v>1960</v>
      </c>
      <c r="E777" s="49" t="s">
        <v>92</v>
      </c>
    </row>
    <row r="778" spans="2:5" ht="12.75">
      <c r="B778" s="1"/>
      <c r="C778" s="2" t="s">
        <v>179</v>
      </c>
      <c r="D778" s="49">
        <v>1961</v>
      </c>
      <c r="E778" s="49" t="s">
        <v>89</v>
      </c>
    </row>
    <row r="779" spans="2:5" ht="12.75">
      <c r="B779" s="1"/>
      <c r="C779" s="2" t="s">
        <v>179</v>
      </c>
      <c r="D779" s="49">
        <v>1961</v>
      </c>
      <c r="E779" s="49" t="s">
        <v>90</v>
      </c>
    </row>
    <row r="780" spans="2:5" ht="12.75">
      <c r="B780" s="1"/>
      <c r="C780" s="2" t="s">
        <v>179</v>
      </c>
      <c r="D780" s="49">
        <v>1961</v>
      </c>
      <c r="E780" s="49" t="s">
        <v>91</v>
      </c>
    </row>
    <row r="781" spans="2:5" ht="12.75">
      <c r="B781" s="1"/>
      <c r="C781" s="2" t="s">
        <v>179</v>
      </c>
      <c r="D781" s="49">
        <v>1961</v>
      </c>
      <c r="E781" s="49" t="s">
        <v>92</v>
      </c>
    </row>
    <row r="782" spans="2:5" ht="12.75">
      <c r="B782" s="1"/>
      <c r="C782" s="2" t="s">
        <v>179</v>
      </c>
      <c r="D782" s="49">
        <v>1962</v>
      </c>
      <c r="E782" s="49" t="s">
        <v>89</v>
      </c>
    </row>
    <row r="783" spans="2:5" ht="12.75">
      <c r="B783" s="1"/>
      <c r="C783" s="2" t="s">
        <v>179</v>
      </c>
      <c r="D783" s="49">
        <v>1962</v>
      </c>
      <c r="E783" s="49" t="s">
        <v>90</v>
      </c>
    </row>
    <row r="784" spans="2:5" ht="12.75">
      <c r="B784" s="1"/>
      <c r="C784" s="2" t="s">
        <v>179</v>
      </c>
      <c r="D784" s="49">
        <v>1962</v>
      </c>
      <c r="E784" s="49" t="s">
        <v>91</v>
      </c>
    </row>
    <row r="785" spans="2:5" ht="12.75">
      <c r="B785" s="1"/>
      <c r="C785" s="2" t="s">
        <v>179</v>
      </c>
      <c r="D785" s="49">
        <v>1962</v>
      </c>
      <c r="E785" s="49" t="s">
        <v>92</v>
      </c>
    </row>
    <row r="786" spans="2:5" ht="12.75">
      <c r="B786" s="1"/>
      <c r="C786" s="2" t="s">
        <v>179</v>
      </c>
      <c r="D786" s="49">
        <v>1963</v>
      </c>
      <c r="E786" s="49" t="s">
        <v>89</v>
      </c>
    </row>
    <row r="787" spans="2:5" ht="12.75">
      <c r="B787" s="1"/>
      <c r="C787" s="2" t="s">
        <v>179</v>
      </c>
      <c r="D787" s="49">
        <v>1963</v>
      </c>
      <c r="E787" s="49" t="s">
        <v>90</v>
      </c>
    </row>
    <row r="788" spans="2:5" ht="12.75">
      <c r="B788" s="1"/>
      <c r="C788" s="2" t="s">
        <v>179</v>
      </c>
      <c r="D788" s="49">
        <v>1963</v>
      </c>
      <c r="E788" s="49" t="s">
        <v>91</v>
      </c>
    </row>
    <row r="789" spans="2:5" ht="12.75">
      <c r="B789" s="1"/>
      <c r="C789" s="2" t="s">
        <v>179</v>
      </c>
      <c r="D789" s="49">
        <v>1963</v>
      </c>
      <c r="E789" s="49" t="s">
        <v>92</v>
      </c>
    </row>
    <row r="790" spans="2:5" ht="12.75">
      <c r="B790" s="1"/>
      <c r="C790" s="2" t="s">
        <v>179</v>
      </c>
      <c r="D790" s="49">
        <v>1964</v>
      </c>
      <c r="E790" s="49" t="s">
        <v>89</v>
      </c>
    </row>
    <row r="791" spans="2:5" ht="12.75">
      <c r="B791" s="1"/>
      <c r="C791" s="2" t="s">
        <v>179</v>
      </c>
      <c r="D791" s="49">
        <v>1964</v>
      </c>
      <c r="E791" s="49" t="s">
        <v>90</v>
      </c>
    </row>
    <row r="792" spans="2:5" ht="12.75">
      <c r="B792" s="1"/>
      <c r="C792" s="2" t="s">
        <v>179</v>
      </c>
      <c r="D792" s="49">
        <v>1964</v>
      </c>
      <c r="E792" s="49" t="s">
        <v>91</v>
      </c>
    </row>
    <row r="793" spans="2:5" ht="12.75">
      <c r="B793" s="1"/>
      <c r="C793" s="2" t="s">
        <v>179</v>
      </c>
      <c r="D793" s="49">
        <v>1964</v>
      </c>
      <c r="E793" s="49" t="s">
        <v>92</v>
      </c>
    </row>
    <row r="794" spans="2:5" ht="12.75">
      <c r="B794" s="1"/>
      <c r="C794" s="2" t="s">
        <v>179</v>
      </c>
      <c r="D794" s="49">
        <v>1965</v>
      </c>
      <c r="E794" s="49" t="s">
        <v>89</v>
      </c>
    </row>
    <row r="795" spans="2:5" ht="12.75">
      <c r="B795" s="1"/>
      <c r="C795" s="2" t="s">
        <v>179</v>
      </c>
      <c r="D795" s="49">
        <v>1965</v>
      </c>
      <c r="E795" s="49" t="s">
        <v>90</v>
      </c>
    </row>
    <row r="796" spans="2:5" ht="12.75">
      <c r="B796" s="1"/>
      <c r="C796" s="2" t="s">
        <v>179</v>
      </c>
      <c r="D796" s="49">
        <v>1965</v>
      </c>
      <c r="E796" s="49" t="s">
        <v>91</v>
      </c>
    </row>
    <row r="797" spans="2:5" ht="12.75">
      <c r="B797" s="1"/>
      <c r="C797" s="2" t="s">
        <v>179</v>
      </c>
      <c r="D797" s="49">
        <v>1965</v>
      </c>
      <c r="E797" s="49" t="s">
        <v>92</v>
      </c>
    </row>
    <row r="798" spans="2:5" ht="12.75">
      <c r="B798" s="1"/>
      <c r="C798" s="2" t="s">
        <v>179</v>
      </c>
      <c r="D798" s="49">
        <v>1966</v>
      </c>
      <c r="E798" s="49" t="s">
        <v>89</v>
      </c>
    </row>
    <row r="799" spans="2:5" ht="12.75">
      <c r="B799" s="1"/>
      <c r="C799" s="2" t="s">
        <v>179</v>
      </c>
      <c r="D799" s="49">
        <v>1966</v>
      </c>
      <c r="E799" s="49" t="s">
        <v>90</v>
      </c>
    </row>
    <row r="800" spans="2:5" ht="12.75">
      <c r="B800" s="1"/>
      <c r="C800" s="2" t="s">
        <v>179</v>
      </c>
      <c r="D800" s="49">
        <v>1966</v>
      </c>
      <c r="E800" s="49" t="s">
        <v>91</v>
      </c>
    </row>
    <row r="801" spans="2:5" ht="12.75">
      <c r="B801" s="1"/>
      <c r="C801" s="2" t="s">
        <v>179</v>
      </c>
      <c r="D801" s="49">
        <v>1966</v>
      </c>
      <c r="E801" s="49" t="s">
        <v>92</v>
      </c>
    </row>
    <row r="802" spans="2:5" ht="12.75">
      <c r="B802" s="1"/>
      <c r="C802" s="2" t="s">
        <v>179</v>
      </c>
      <c r="D802" s="49">
        <v>1967</v>
      </c>
      <c r="E802" s="49" t="s">
        <v>89</v>
      </c>
    </row>
    <row r="803" spans="2:5" ht="12.75">
      <c r="B803" s="1"/>
      <c r="C803" s="2" t="s">
        <v>179</v>
      </c>
      <c r="D803" s="49">
        <v>1967</v>
      </c>
      <c r="E803" s="49" t="s">
        <v>90</v>
      </c>
    </row>
    <row r="804" spans="2:5" ht="12.75">
      <c r="B804" s="1"/>
      <c r="C804" s="2" t="s">
        <v>179</v>
      </c>
      <c r="D804" s="49">
        <v>1967</v>
      </c>
      <c r="E804" s="49" t="s">
        <v>91</v>
      </c>
    </row>
    <row r="805" spans="2:5" ht="12.75">
      <c r="B805" s="1"/>
      <c r="C805" s="2" t="s">
        <v>179</v>
      </c>
      <c r="D805" s="49">
        <v>1967</v>
      </c>
      <c r="E805" s="49" t="s">
        <v>92</v>
      </c>
    </row>
    <row r="806" spans="2:5" ht="12.75">
      <c r="B806" s="1"/>
      <c r="C806" s="2" t="s">
        <v>179</v>
      </c>
      <c r="D806" s="49">
        <v>1968</v>
      </c>
      <c r="E806" s="49" t="s">
        <v>89</v>
      </c>
    </row>
    <row r="807" spans="2:5" ht="12.75">
      <c r="B807" s="1"/>
      <c r="C807" s="2" t="s">
        <v>179</v>
      </c>
      <c r="D807" s="49">
        <v>1968</v>
      </c>
      <c r="E807" s="49" t="s">
        <v>90</v>
      </c>
    </row>
    <row r="808" spans="2:5" ht="12.75">
      <c r="B808" s="1"/>
      <c r="C808" s="2" t="s">
        <v>179</v>
      </c>
      <c r="D808" s="49">
        <v>1968</v>
      </c>
      <c r="E808" s="49" t="s">
        <v>91</v>
      </c>
    </row>
    <row r="809" spans="2:5" ht="12.75">
      <c r="B809" s="1"/>
      <c r="C809" s="2" t="s">
        <v>179</v>
      </c>
      <c r="D809" s="49">
        <v>1968</v>
      </c>
      <c r="E809" s="49" t="s">
        <v>92</v>
      </c>
    </row>
    <row r="810" spans="2:5" ht="12.75">
      <c r="B810" s="1"/>
      <c r="C810" s="2" t="s">
        <v>179</v>
      </c>
      <c r="D810" s="49">
        <v>1969</v>
      </c>
      <c r="E810" s="49" t="s">
        <v>89</v>
      </c>
    </row>
    <row r="811" spans="2:5" ht="12.75">
      <c r="B811" s="1"/>
      <c r="C811" s="2" t="s">
        <v>179</v>
      </c>
      <c r="D811" s="49">
        <v>1969</v>
      </c>
      <c r="E811" s="49" t="s">
        <v>90</v>
      </c>
    </row>
    <row r="812" spans="2:5" ht="12.75">
      <c r="B812" s="1"/>
      <c r="C812" s="2" t="s">
        <v>179</v>
      </c>
      <c r="D812" s="49">
        <v>1969</v>
      </c>
      <c r="E812" s="49" t="s">
        <v>91</v>
      </c>
    </row>
    <row r="813" spans="2:5" ht="12.75">
      <c r="B813" s="1"/>
      <c r="C813" s="2" t="s">
        <v>179</v>
      </c>
      <c r="D813" s="49">
        <v>1969</v>
      </c>
      <c r="E813" s="49" t="s">
        <v>92</v>
      </c>
    </row>
    <row r="814" spans="2:5" ht="12.75">
      <c r="B814" s="1"/>
      <c r="C814" s="2" t="s">
        <v>179</v>
      </c>
      <c r="D814" s="49">
        <v>1970</v>
      </c>
      <c r="E814" s="49" t="s">
        <v>89</v>
      </c>
    </row>
    <row r="815" spans="2:5" ht="12.75">
      <c r="B815" s="1"/>
      <c r="C815" s="2" t="s">
        <v>179</v>
      </c>
      <c r="D815" s="49">
        <v>1970</v>
      </c>
      <c r="E815" s="49" t="s">
        <v>90</v>
      </c>
    </row>
    <row r="816" spans="2:5" ht="12.75">
      <c r="B816" s="1"/>
      <c r="C816" s="2" t="s">
        <v>179</v>
      </c>
      <c r="D816" s="49">
        <v>1970</v>
      </c>
      <c r="E816" s="49" t="s">
        <v>91</v>
      </c>
    </row>
    <row r="817" spans="2:5" ht="12.75">
      <c r="B817" s="1"/>
      <c r="C817" s="2" t="s">
        <v>179</v>
      </c>
      <c r="D817" s="49">
        <v>1970</v>
      </c>
      <c r="E817" s="49" t="s">
        <v>92</v>
      </c>
    </row>
    <row r="818" spans="2:5" ht="12.75">
      <c r="B818" s="1"/>
      <c r="C818" s="2" t="s">
        <v>179</v>
      </c>
      <c r="D818" s="49">
        <v>1971</v>
      </c>
      <c r="E818" s="49" t="s">
        <v>89</v>
      </c>
    </row>
    <row r="819" spans="2:5" ht="12.75">
      <c r="B819" s="1"/>
      <c r="C819" s="2" t="s">
        <v>179</v>
      </c>
      <c r="D819" s="49">
        <v>1971</v>
      </c>
      <c r="E819" s="49" t="s">
        <v>90</v>
      </c>
    </row>
    <row r="820" spans="2:5" ht="12.75">
      <c r="B820" s="1"/>
      <c r="C820" s="2" t="s">
        <v>179</v>
      </c>
      <c r="D820" s="49">
        <v>1971</v>
      </c>
      <c r="E820" s="49" t="s">
        <v>91</v>
      </c>
    </row>
    <row r="821" spans="2:5" ht="12.75">
      <c r="B821" s="1"/>
      <c r="C821" s="2" t="s">
        <v>179</v>
      </c>
      <c r="D821" s="49">
        <v>1971</v>
      </c>
      <c r="E821" s="49" t="s">
        <v>92</v>
      </c>
    </row>
    <row r="822" spans="2:5" ht="12.75">
      <c r="B822" s="1"/>
      <c r="C822" s="2" t="s">
        <v>179</v>
      </c>
      <c r="D822" s="49">
        <v>1972</v>
      </c>
      <c r="E822" s="49" t="s">
        <v>89</v>
      </c>
    </row>
    <row r="823" spans="2:5" ht="12.75">
      <c r="B823" s="1"/>
      <c r="C823" s="2" t="s">
        <v>179</v>
      </c>
      <c r="D823" s="49">
        <v>1972</v>
      </c>
      <c r="E823" s="49" t="s">
        <v>90</v>
      </c>
    </row>
    <row r="824" spans="2:5" ht="12.75">
      <c r="B824" s="1"/>
      <c r="C824" s="2" t="s">
        <v>179</v>
      </c>
      <c r="D824" s="49">
        <v>1972</v>
      </c>
      <c r="E824" s="49" t="s">
        <v>91</v>
      </c>
    </row>
    <row r="825" spans="2:5" ht="12.75">
      <c r="B825" s="1"/>
      <c r="C825" s="2" t="s">
        <v>179</v>
      </c>
      <c r="D825" s="49">
        <v>1972</v>
      </c>
      <c r="E825" s="49" t="s">
        <v>92</v>
      </c>
    </row>
    <row r="826" spans="2:5" ht="12.75">
      <c r="B826" s="1"/>
      <c r="C826" s="2" t="s">
        <v>179</v>
      </c>
      <c r="D826" s="49">
        <v>1973</v>
      </c>
      <c r="E826" s="49" t="s">
        <v>89</v>
      </c>
    </row>
    <row r="827" spans="2:5" ht="12.75">
      <c r="B827" s="1"/>
      <c r="C827" s="2" t="s">
        <v>179</v>
      </c>
      <c r="D827" s="49">
        <v>1973</v>
      </c>
      <c r="E827" s="49" t="s">
        <v>90</v>
      </c>
    </row>
    <row r="828" spans="2:5" ht="12.75">
      <c r="B828" s="1"/>
      <c r="C828" s="2" t="s">
        <v>179</v>
      </c>
      <c r="D828" s="49">
        <v>1973</v>
      </c>
      <c r="E828" s="49" t="s">
        <v>91</v>
      </c>
    </row>
    <row r="829" spans="2:5" ht="12.75">
      <c r="B829" s="1"/>
      <c r="C829" s="2" t="s">
        <v>179</v>
      </c>
      <c r="D829" s="49">
        <v>1973</v>
      </c>
      <c r="E829" s="49" t="s">
        <v>92</v>
      </c>
    </row>
    <row r="830" spans="2:5" ht="12.75">
      <c r="B830" s="1"/>
      <c r="C830" s="2" t="s">
        <v>179</v>
      </c>
      <c r="D830" s="49">
        <v>1974</v>
      </c>
      <c r="E830" s="49" t="s">
        <v>89</v>
      </c>
    </row>
    <row r="831" spans="2:5" ht="12.75">
      <c r="B831" s="1"/>
      <c r="C831" s="2" t="s">
        <v>179</v>
      </c>
      <c r="D831" s="49">
        <v>1974</v>
      </c>
      <c r="E831" s="49" t="s">
        <v>90</v>
      </c>
    </row>
    <row r="832" spans="2:5" ht="12.75">
      <c r="B832" s="1"/>
      <c r="C832" s="2" t="s">
        <v>179</v>
      </c>
      <c r="D832" s="49">
        <v>1974</v>
      </c>
      <c r="E832" s="49" t="s">
        <v>91</v>
      </c>
    </row>
    <row r="833" spans="2:5" ht="12.75">
      <c r="B833" s="1"/>
      <c r="C833" s="2" t="s">
        <v>179</v>
      </c>
      <c r="D833" s="49">
        <v>1974</v>
      </c>
      <c r="E833" s="49" t="s">
        <v>92</v>
      </c>
    </row>
    <row r="834" spans="2:5" ht="12.75">
      <c r="B834" s="1"/>
      <c r="C834" s="2" t="s">
        <v>179</v>
      </c>
      <c r="D834" s="49">
        <v>1975</v>
      </c>
      <c r="E834" s="49" t="s">
        <v>89</v>
      </c>
    </row>
    <row r="835" spans="2:5" ht="12.75">
      <c r="B835" s="1"/>
      <c r="C835" s="2" t="s">
        <v>179</v>
      </c>
      <c r="D835" s="49">
        <v>1975</v>
      </c>
      <c r="E835" s="49" t="s">
        <v>90</v>
      </c>
    </row>
    <row r="836" spans="2:5" ht="12.75">
      <c r="B836" s="1"/>
      <c r="C836" s="2" t="s">
        <v>179</v>
      </c>
      <c r="D836" s="49">
        <v>1975</v>
      </c>
      <c r="E836" s="49" t="s">
        <v>91</v>
      </c>
    </row>
    <row r="837" spans="2:5" ht="12.75">
      <c r="B837" s="1"/>
      <c r="C837" s="2" t="s">
        <v>179</v>
      </c>
      <c r="D837" s="49">
        <v>1975</v>
      </c>
      <c r="E837" s="49" t="s">
        <v>92</v>
      </c>
    </row>
    <row r="838" spans="2:5" ht="12.75">
      <c r="B838" s="1"/>
      <c r="C838" s="2" t="s">
        <v>179</v>
      </c>
      <c r="D838" s="49">
        <v>1976</v>
      </c>
      <c r="E838" s="49" t="s">
        <v>89</v>
      </c>
    </row>
    <row r="839" spans="2:5" ht="12.75">
      <c r="B839" s="1"/>
      <c r="C839" s="2" t="s">
        <v>179</v>
      </c>
      <c r="D839" s="49">
        <v>1976</v>
      </c>
      <c r="E839" s="49" t="s">
        <v>90</v>
      </c>
    </row>
    <row r="840" spans="2:5" ht="12.75">
      <c r="B840" s="1"/>
      <c r="C840" s="2" t="s">
        <v>179</v>
      </c>
      <c r="D840" s="49">
        <v>1976</v>
      </c>
      <c r="E840" s="49" t="s">
        <v>91</v>
      </c>
    </row>
    <row r="841" spans="2:5" ht="12.75">
      <c r="B841" s="1"/>
      <c r="C841" s="2" t="s">
        <v>179</v>
      </c>
      <c r="D841" s="49">
        <v>1976</v>
      </c>
      <c r="E841" s="49" t="s">
        <v>92</v>
      </c>
    </row>
    <row r="842" spans="2:5" ht="12.75">
      <c r="B842" s="1"/>
      <c r="C842" s="2" t="s">
        <v>179</v>
      </c>
      <c r="D842" s="49">
        <v>1977</v>
      </c>
      <c r="E842" s="49" t="s">
        <v>89</v>
      </c>
    </row>
    <row r="843" spans="2:5" ht="12.75">
      <c r="B843" s="1"/>
      <c r="C843" s="2" t="s">
        <v>179</v>
      </c>
      <c r="D843" s="49">
        <v>1977</v>
      </c>
      <c r="E843" s="49" t="s">
        <v>90</v>
      </c>
    </row>
    <row r="844" spans="2:5" ht="12.75">
      <c r="B844" s="1"/>
      <c r="C844" s="2" t="s">
        <v>179</v>
      </c>
      <c r="D844" s="49">
        <v>1977</v>
      </c>
      <c r="E844" s="49" t="s">
        <v>91</v>
      </c>
    </row>
    <row r="845" spans="2:5" ht="12.75">
      <c r="B845" s="1"/>
      <c r="C845" s="2" t="s">
        <v>179</v>
      </c>
      <c r="D845" s="49">
        <v>1977</v>
      </c>
      <c r="E845" s="49" t="s">
        <v>92</v>
      </c>
    </row>
    <row r="846" spans="2:5" ht="12.75">
      <c r="B846" s="1"/>
      <c r="C846" s="2" t="s">
        <v>179</v>
      </c>
      <c r="D846" s="49">
        <v>1978</v>
      </c>
      <c r="E846" s="49" t="s">
        <v>89</v>
      </c>
    </row>
    <row r="847" spans="2:5" ht="12.75">
      <c r="B847" s="1"/>
      <c r="C847" s="2" t="s">
        <v>179</v>
      </c>
      <c r="D847" s="49">
        <v>1978</v>
      </c>
      <c r="E847" s="49" t="s">
        <v>90</v>
      </c>
    </row>
    <row r="848" spans="2:5" ht="12.75">
      <c r="B848" s="1"/>
      <c r="C848" s="2" t="s">
        <v>179</v>
      </c>
      <c r="D848" s="49">
        <v>1978</v>
      </c>
      <c r="E848" s="49" t="s">
        <v>91</v>
      </c>
    </row>
    <row r="849" spans="2:5" ht="12.75">
      <c r="B849" s="1"/>
      <c r="C849" s="2" t="s">
        <v>179</v>
      </c>
      <c r="D849" s="49">
        <v>1978</v>
      </c>
      <c r="E849" s="49" t="s">
        <v>92</v>
      </c>
    </row>
    <row r="850" spans="2:5" ht="12.75">
      <c r="B850" s="1"/>
      <c r="C850" s="2" t="s">
        <v>179</v>
      </c>
      <c r="D850" s="49">
        <v>1979</v>
      </c>
      <c r="E850" s="49" t="s">
        <v>89</v>
      </c>
    </row>
    <row r="851" spans="2:5" ht="12.75">
      <c r="B851" s="1"/>
      <c r="C851" s="2" t="s">
        <v>179</v>
      </c>
      <c r="D851" s="49">
        <v>1979</v>
      </c>
      <c r="E851" s="49" t="s">
        <v>90</v>
      </c>
    </row>
    <row r="852" spans="2:5" ht="12.75">
      <c r="B852" s="1"/>
      <c r="C852" s="2" t="s">
        <v>179</v>
      </c>
      <c r="D852" s="49">
        <v>1979</v>
      </c>
      <c r="E852" s="49" t="s">
        <v>91</v>
      </c>
    </row>
    <row r="853" spans="2:5" ht="12.75">
      <c r="B853" s="1"/>
      <c r="C853" s="2" t="s">
        <v>179</v>
      </c>
      <c r="D853" s="49">
        <v>1979</v>
      </c>
      <c r="E853" s="49" t="s">
        <v>92</v>
      </c>
    </row>
    <row r="854" spans="2:5" ht="12.75">
      <c r="B854" s="1"/>
      <c r="C854" s="2" t="s">
        <v>179</v>
      </c>
      <c r="D854" s="49">
        <v>1980</v>
      </c>
      <c r="E854" s="49" t="s">
        <v>89</v>
      </c>
    </row>
    <row r="855" spans="2:5" ht="12.75">
      <c r="B855" s="1"/>
      <c r="C855" s="2" t="s">
        <v>179</v>
      </c>
      <c r="D855" s="49">
        <v>1980</v>
      </c>
      <c r="E855" s="49" t="s">
        <v>90</v>
      </c>
    </row>
    <row r="856" spans="2:5" ht="12.75">
      <c r="B856" s="1"/>
      <c r="C856" s="2" t="s">
        <v>179</v>
      </c>
      <c r="D856" s="49">
        <v>1980</v>
      </c>
      <c r="E856" s="49" t="s">
        <v>91</v>
      </c>
    </row>
    <row r="857" spans="2:5" ht="12.75">
      <c r="B857" s="1"/>
      <c r="C857" s="2" t="s">
        <v>179</v>
      </c>
      <c r="D857" s="49">
        <v>1980</v>
      </c>
      <c r="E857" s="49" t="s">
        <v>92</v>
      </c>
    </row>
    <row r="858" spans="2:5" ht="12.75">
      <c r="B858" s="1"/>
      <c r="C858" s="2" t="s">
        <v>179</v>
      </c>
      <c r="D858" s="49">
        <v>1981</v>
      </c>
      <c r="E858" s="49" t="s">
        <v>89</v>
      </c>
    </row>
    <row r="859" spans="2:5" ht="12.75">
      <c r="B859" s="1"/>
      <c r="C859" s="2" t="s">
        <v>179</v>
      </c>
      <c r="D859" s="49">
        <v>1981</v>
      </c>
      <c r="E859" s="49" t="s">
        <v>90</v>
      </c>
    </row>
    <row r="860" spans="2:5" ht="12.75">
      <c r="B860" s="1"/>
      <c r="C860" s="2" t="s">
        <v>179</v>
      </c>
      <c r="D860" s="49">
        <v>1981</v>
      </c>
      <c r="E860" s="49" t="s">
        <v>91</v>
      </c>
    </row>
    <row r="861" spans="2:5" ht="12.75">
      <c r="B861" s="1"/>
      <c r="C861" s="2" t="s">
        <v>179</v>
      </c>
      <c r="D861" s="49">
        <v>1981</v>
      </c>
      <c r="E861" s="49" t="s">
        <v>92</v>
      </c>
    </row>
    <row r="862" spans="2:5" ht="12.75">
      <c r="B862" s="1"/>
      <c r="C862" s="2" t="s">
        <v>179</v>
      </c>
      <c r="D862" s="49">
        <v>1982</v>
      </c>
      <c r="E862" s="49" t="s">
        <v>89</v>
      </c>
    </row>
    <row r="863" spans="2:5" ht="12.75">
      <c r="B863" s="1"/>
      <c r="C863" s="2" t="s">
        <v>179</v>
      </c>
      <c r="D863" s="49">
        <v>1982</v>
      </c>
      <c r="E863" s="49" t="s">
        <v>90</v>
      </c>
    </row>
    <row r="864" spans="2:5" ht="12.75">
      <c r="B864" s="1"/>
      <c r="C864" s="2" t="s">
        <v>179</v>
      </c>
      <c r="D864" s="49">
        <v>1982</v>
      </c>
      <c r="E864" s="49" t="s">
        <v>91</v>
      </c>
    </row>
    <row r="865" spans="2:5" ht="12.75">
      <c r="B865" s="1"/>
      <c r="C865" s="2" t="s">
        <v>179</v>
      </c>
      <c r="D865" s="49">
        <v>1982</v>
      </c>
      <c r="E865" s="49" t="s">
        <v>92</v>
      </c>
    </row>
    <row r="866" spans="2:5" ht="12.75">
      <c r="B866" s="1"/>
      <c r="C866" s="2" t="s">
        <v>179</v>
      </c>
      <c r="D866" s="49">
        <v>1983</v>
      </c>
      <c r="E866" s="49" t="s">
        <v>89</v>
      </c>
    </row>
    <row r="867" spans="2:5" ht="12.75">
      <c r="B867" s="1"/>
      <c r="C867" s="2" t="s">
        <v>179</v>
      </c>
      <c r="D867" s="49">
        <v>1983</v>
      </c>
      <c r="E867" s="49" t="s">
        <v>90</v>
      </c>
    </row>
    <row r="868" spans="2:5" ht="12.75">
      <c r="B868" s="1"/>
      <c r="C868" s="2" t="s">
        <v>179</v>
      </c>
      <c r="D868" s="49">
        <v>1983</v>
      </c>
      <c r="E868" s="49" t="s">
        <v>91</v>
      </c>
    </row>
    <row r="869" spans="2:5" ht="12.75">
      <c r="B869" s="1"/>
      <c r="C869" s="2" t="s">
        <v>179</v>
      </c>
      <c r="D869" s="49">
        <v>1983</v>
      </c>
      <c r="E869" s="49" t="s">
        <v>92</v>
      </c>
    </row>
    <row r="870" spans="2:5" ht="12.75">
      <c r="B870" s="1"/>
      <c r="C870" s="2" t="s">
        <v>179</v>
      </c>
      <c r="D870" s="49">
        <v>1984</v>
      </c>
      <c r="E870" s="49" t="s">
        <v>89</v>
      </c>
    </row>
    <row r="871" spans="2:5" ht="12.75">
      <c r="B871" s="1"/>
      <c r="C871" s="2" t="s">
        <v>179</v>
      </c>
      <c r="D871" s="49">
        <v>1984</v>
      </c>
      <c r="E871" s="49" t="s">
        <v>90</v>
      </c>
    </row>
    <row r="872" spans="2:5" ht="12.75">
      <c r="B872" s="1"/>
      <c r="C872" s="2" t="s">
        <v>179</v>
      </c>
      <c r="D872" s="49">
        <v>1984</v>
      </c>
      <c r="E872" s="49" t="s">
        <v>91</v>
      </c>
    </row>
    <row r="873" spans="2:5" ht="12.75">
      <c r="B873" s="1"/>
      <c r="C873" s="2" t="s">
        <v>179</v>
      </c>
      <c r="D873" s="49">
        <v>1984</v>
      </c>
      <c r="E873" s="49" t="s">
        <v>92</v>
      </c>
    </row>
    <row r="874" spans="2:14" ht="12.75">
      <c r="B874" s="1"/>
      <c r="C874" s="2" t="s">
        <v>179</v>
      </c>
      <c r="D874" s="49">
        <v>1985</v>
      </c>
      <c r="E874" s="49" t="s">
        <v>89</v>
      </c>
      <c r="M874" s="53">
        <v>261</v>
      </c>
      <c r="N874" s="53">
        <v>130</v>
      </c>
    </row>
    <row r="875" spans="2:14" ht="12.75">
      <c r="B875" s="1"/>
      <c r="C875" s="2" t="s">
        <v>179</v>
      </c>
      <c r="D875" s="49">
        <v>1985</v>
      </c>
      <c r="E875" s="49" t="s">
        <v>90</v>
      </c>
      <c r="M875" s="53">
        <v>276</v>
      </c>
      <c r="N875" s="53">
        <v>163</v>
      </c>
    </row>
    <row r="876" spans="2:5" ht="12.75">
      <c r="B876" s="1"/>
      <c r="C876" s="2" t="s">
        <v>179</v>
      </c>
      <c r="D876" s="49">
        <v>1985</v>
      </c>
      <c r="E876" s="49" t="s">
        <v>91</v>
      </c>
    </row>
    <row r="877" spans="2:14" ht="12.75">
      <c r="B877" s="1"/>
      <c r="C877" s="2" t="s">
        <v>179</v>
      </c>
      <c r="D877" s="49">
        <v>1985</v>
      </c>
      <c r="E877" s="49" t="s">
        <v>92</v>
      </c>
      <c r="M877" s="53">
        <v>252</v>
      </c>
      <c r="N877" s="53">
        <v>129</v>
      </c>
    </row>
    <row r="878" spans="2:14" ht="12.75">
      <c r="B878" s="1"/>
      <c r="C878" s="2" t="s">
        <v>179</v>
      </c>
      <c r="D878" s="49">
        <v>1986</v>
      </c>
      <c r="E878" s="49" t="s">
        <v>89</v>
      </c>
      <c r="M878" s="53">
        <v>276</v>
      </c>
      <c r="N878" s="53">
        <v>134</v>
      </c>
    </row>
    <row r="879" spans="2:14" ht="12.75">
      <c r="B879" s="1"/>
      <c r="C879" s="2" t="s">
        <v>179</v>
      </c>
      <c r="D879" s="49">
        <v>1986</v>
      </c>
      <c r="E879" s="49" t="s">
        <v>90</v>
      </c>
      <c r="M879" s="53">
        <v>266</v>
      </c>
      <c r="N879" s="53">
        <v>151</v>
      </c>
    </row>
    <row r="880" spans="2:14" ht="12.75">
      <c r="B880" s="1"/>
      <c r="C880" s="2" t="s">
        <v>179</v>
      </c>
      <c r="D880" s="49">
        <v>1986</v>
      </c>
      <c r="E880" s="49" t="s">
        <v>91</v>
      </c>
      <c r="M880" s="53">
        <v>285</v>
      </c>
      <c r="N880" s="53">
        <v>137</v>
      </c>
    </row>
    <row r="881" spans="2:14" ht="12.75">
      <c r="B881" s="1"/>
      <c r="C881" s="2" t="s">
        <v>179</v>
      </c>
      <c r="D881" s="49">
        <v>1986</v>
      </c>
      <c r="E881" s="49" t="s">
        <v>92</v>
      </c>
      <c r="M881" s="53">
        <v>307</v>
      </c>
      <c r="N881" s="53">
        <v>128</v>
      </c>
    </row>
    <row r="882" spans="2:14" ht="12.75">
      <c r="B882" s="1"/>
      <c r="C882" s="2" t="s">
        <v>179</v>
      </c>
      <c r="D882" s="49">
        <v>1987</v>
      </c>
      <c r="E882" s="49" t="s">
        <v>89</v>
      </c>
      <c r="M882" s="53">
        <v>208</v>
      </c>
      <c r="N882" s="53">
        <v>105</v>
      </c>
    </row>
    <row r="883" spans="2:14" ht="12.75">
      <c r="B883" s="1"/>
      <c r="C883" s="2" t="s">
        <v>179</v>
      </c>
      <c r="D883" s="49">
        <v>1987</v>
      </c>
      <c r="E883" s="49" t="s">
        <v>90</v>
      </c>
      <c r="M883" s="53">
        <v>352</v>
      </c>
      <c r="N883" s="53">
        <v>161</v>
      </c>
    </row>
    <row r="884" spans="2:14" ht="12.75">
      <c r="B884" s="1"/>
      <c r="C884" s="2" t="s">
        <v>179</v>
      </c>
      <c r="D884" s="49">
        <v>1987</v>
      </c>
      <c r="E884" s="49" t="s">
        <v>91</v>
      </c>
      <c r="M884" s="53">
        <v>365</v>
      </c>
      <c r="N884" s="53">
        <v>154</v>
      </c>
    </row>
    <row r="885" spans="2:14" ht="12.75">
      <c r="B885" s="1"/>
      <c r="C885" s="2" t="s">
        <v>179</v>
      </c>
      <c r="D885" s="49">
        <v>1987</v>
      </c>
      <c r="E885" s="49" t="s">
        <v>92</v>
      </c>
      <c r="M885" s="53">
        <v>259</v>
      </c>
      <c r="N885" s="53">
        <v>113</v>
      </c>
    </row>
    <row r="886" spans="2:14" ht="12.75">
      <c r="B886" s="1"/>
      <c r="D886" s="49">
        <v>1988</v>
      </c>
      <c r="E886" s="49" t="s">
        <v>89</v>
      </c>
      <c r="M886" s="53">
        <v>426</v>
      </c>
      <c r="N886" s="53">
        <v>172</v>
      </c>
    </row>
    <row r="887" spans="2:14" ht="12.75">
      <c r="B887" s="1"/>
      <c r="D887" s="49">
        <v>1988</v>
      </c>
      <c r="E887" s="49" t="s">
        <v>90</v>
      </c>
      <c r="M887" s="53">
        <v>412</v>
      </c>
      <c r="N887" s="53">
        <v>158</v>
      </c>
    </row>
    <row r="888" spans="2:14" ht="12.75">
      <c r="B888" s="1"/>
      <c r="D888" s="49">
        <v>1988</v>
      </c>
      <c r="E888" s="49" t="s">
        <v>91</v>
      </c>
      <c r="M888" s="53">
        <v>390</v>
      </c>
      <c r="N888" s="53">
        <v>165</v>
      </c>
    </row>
    <row r="889" spans="2:14" ht="12.75">
      <c r="B889" s="1"/>
      <c r="D889" s="49">
        <v>1988</v>
      </c>
      <c r="E889" s="49" t="s">
        <v>92</v>
      </c>
      <c r="M889" s="53">
        <v>387</v>
      </c>
      <c r="N889" s="53">
        <v>200</v>
      </c>
    </row>
    <row r="890" spans="2:14" ht="12.75">
      <c r="B890" s="1"/>
      <c r="D890" s="49">
        <v>1989</v>
      </c>
      <c r="E890" s="49" t="s">
        <v>89</v>
      </c>
      <c r="M890" s="53">
        <v>423</v>
      </c>
      <c r="N890" s="53">
        <v>160</v>
      </c>
    </row>
    <row r="891" spans="2:14" ht="12.75">
      <c r="B891" s="1"/>
      <c r="D891" s="49">
        <v>1989</v>
      </c>
      <c r="E891" s="49" t="s">
        <v>90</v>
      </c>
      <c r="M891" s="53">
        <v>357</v>
      </c>
      <c r="N891" s="53">
        <v>167</v>
      </c>
    </row>
    <row r="892" spans="2:14" ht="12.75">
      <c r="B892" s="1"/>
      <c r="D892" s="49">
        <v>1989</v>
      </c>
      <c r="E892" s="49" t="s">
        <v>91</v>
      </c>
      <c r="M892" s="53">
        <v>417</v>
      </c>
      <c r="N892" s="53">
        <v>161</v>
      </c>
    </row>
    <row r="893" spans="2:14" ht="12.75">
      <c r="B893" s="1"/>
      <c r="D893" s="49">
        <v>1989</v>
      </c>
      <c r="E893" s="49" t="s">
        <v>92</v>
      </c>
      <c r="M893" s="53">
        <v>376</v>
      </c>
      <c r="N893" s="53">
        <v>155</v>
      </c>
    </row>
    <row r="894" spans="2:14" ht="12.75">
      <c r="B894" s="1"/>
      <c r="D894" s="49">
        <v>1990</v>
      </c>
      <c r="E894" s="49" t="s">
        <v>89</v>
      </c>
      <c r="M894" s="53">
        <v>394</v>
      </c>
      <c r="N894" s="53">
        <v>172</v>
      </c>
    </row>
    <row r="895" spans="2:14" ht="12.75">
      <c r="B895" s="1"/>
      <c r="D895" s="49">
        <v>1990</v>
      </c>
      <c r="E895" s="49" t="s">
        <v>90</v>
      </c>
      <c r="M895" s="53">
        <v>428</v>
      </c>
      <c r="N895" s="53">
        <v>174</v>
      </c>
    </row>
    <row r="896" spans="2:14" ht="12.75">
      <c r="B896" s="1"/>
      <c r="D896" s="49">
        <v>1990</v>
      </c>
      <c r="E896" s="49" t="s">
        <v>91</v>
      </c>
      <c r="M896" s="53">
        <v>373</v>
      </c>
      <c r="N896" s="53">
        <v>180</v>
      </c>
    </row>
    <row r="897" spans="2:14" ht="12.75">
      <c r="B897" s="1"/>
      <c r="D897" s="49">
        <v>1990</v>
      </c>
      <c r="E897" s="49" t="s">
        <v>92</v>
      </c>
      <c r="M897" s="53">
        <v>282</v>
      </c>
      <c r="N897" s="53">
        <v>139</v>
      </c>
    </row>
    <row r="898" spans="2:14" ht="12.75">
      <c r="B898" s="1"/>
      <c r="D898" s="49">
        <v>1991</v>
      </c>
      <c r="E898" s="49" t="s">
        <v>89</v>
      </c>
      <c r="M898" s="53">
        <v>372</v>
      </c>
      <c r="N898" s="53">
        <v>178</v>
      </c>
    </row>
    <row r="899" spans="2:14" ht="12.75">
      <c r="B899" s="1"/>
      <c r="D899" s="49">
        <v>1991</v>
      </c>
      <c r="E899" s="49" t="s">
        <v>90</v>
      </c>
      <c r="M899" s="53">
        <v>385</v>
      </c>
      <c r="N899" s="53">
        <v>193</v>
      </c>
    </row>
    <row r="900" spans="1:256" s="81" customFormat="1" ht="12.75">
      <c r="A900" s="82"/>
      <c r="B900" s="1"/>
      <c r="C900" s="82"/>
      <c r="D900" s="49">
        <v>1991</v>
      </c>
      <c r="E900" s="49" t="s">
        <v>91</v>
      </c>
      <c r="F900" s="83"/>
      <c r="G900" s="82"/>
      <c r="H900" s="83"/>
      <c r="J900" s="83"/>
      <c r="K900" s="82"/>
      <c r="L900" s="83"/>
      <c r="M900" s="82">
        <v>387</v>
      </c>
      <c r="N900" s="83">
        <v>141</v>
      </c>
      <c r="O900" s="82"/>
      <c r="P900" s="83"/>
      <c r="Q900" s="82"/>
      <c r="R900" s="83"/>
      <c r="S900" s="82"/>
      <c r="T900" s="83"/>
      <c r="U900" s="82"/>
      <c r="V900" s="83"/>
      <c r="W900" s="82"/>
      <c r="X900" s="83"/>
      <c r="Y900" s="82"/>
      <c r="Z900" s="83"/>
      <c r="AA900" s="82"/>
      <c r="AB900" s="83"/>
      <c r="AC900" s="82"/>
      <c r="AD900" s="83"/>
      <c r="AE900" s="82"/>
      <c r="AF900" s="83"/>
      <c r="AG900" s="82"/>
      <c r="AH900" s="83"/>
      <c r="AI900" s="82"/>
      <c r="AJ900" s="83"/>
      <c r="AK900" s="82"/>
      <c r="AL900" s="83"/>
      <c r="AM900" s="82"/>
      <c r="AN900" s="83"/>
      <c r="AO900" s="82"/>
      <c r="AP900" s="83"/>
      <c r="AQ900" s="82"/>
      <c r="AR900" s="83"/>
      <c r="AS900" s="82"/>
      <c r="AT900" s="83"/>
      <c r="AU900" s="82"/>
      <c r="AV900" s="83"/>
      <c r="AW900" s="82"/>
      <c r="AX900" s="83"/>
      <c r="AY900" s="82"/>
      <c r="AZ900" s="83"/>
      <c r="BA900" s="82"/>
      <c r="BB900" s="83"/>
      <c r="BC900" s="82"/>
      <c r="BD900" s="83"/>
      <c r="BE900" s="82"/>
      <c r="BF900" s="83"/>
      <c r="BG900" s="82"/>
      <c r="BH900" s="83"/>
      <c r="BI900" s="82"/>
      <c r="BJ900" s="83"/>
      <c r="BK900" s="82"/>
      <c r="BL900" s="83"/>
      <c r="BM900" s="82"/>
      <c r="BN900" s="83"/>
      <c r="BO900" s="82"/>
      <c r="BP900" s="83"/>
      <c r="BQ900" s="82"/>
      <c r="BR900" s="83"/>
      <c r="BS900" s="82"/>
      <c r="BT900" s="83"/>
      <c r="BU900" s="82"/>
      <c r="BV900" s="83"/>
      <c r="BW900" s="82"/>
      <c r="BX900" s="83"/>
      <c r="BY900" s="82"/>
      <c r="BZ900" s="83"/>
      <c r="CB900" s="82"/>
      <c r="CC900" s="83"/>
      <c r="CD900" s="82"/>
      <c r="CE900" s="53"/>
      <c r="CF900" s="82"/>
      <c r="CH900" s="83"/>
      <c r="CI900" s="82"/>
      <c r="CJ900" s="83"/>
      <c r="CK900" s="82"/>
      <c r="CL900" s="83"/>
      <c r="CM900" s="82"/>
      <c r="CN900" s="83"/>
      <c r="CO900" s="82"/>
      <c r="CP900" s="83"/>
      <c r="CQ900" s="82"/>
      <c r="CR900" s="83"/>
      <c r="CS900" s="82"/>
      <c r="CT900" s="83"/>
      <c r="CU900" s="82"/>
      <c r="CV900" s="83"/>
      <c r="CW900" s="82"/>
      <c r="CX900" s="83"/>
      <c r="CY900" s="82"/>
      <c r="CZ900" s="83"/>
      <c r="DA900" s="82"/>
      <c r="DB900" s="83"/>
      <c r="DC900" s="82"/>
      <c r="DD900" s="83"/>
      <c r="DE900" s="82"/>
      <c r="DF900" s="83"/>
      <c r="DG900" s="82"/>
      <c r="DH900" s="83"/>
      <c r="DI900" s="82"/>
      <c r="DJ900" s="83"/>
      <c r="DK900" s="82"/>
      <c r="DL900" s="83"/>
      <c r="DM900" s="82"/>
      <c r="DN900" s="83"/>
      <c r="DO900" s="82"/>
      <c r="DP900" s="83"/>
      <c r="DQ900" s="82"/>
      <c r="DR900" s="83"/>
      <c r="DS900" s="82"/>
      <c r="DT900" s="83"/>
      <c r="DU900" s="82"/>
      <c r="DV900" s="83"/>
      <c r="DW900" s="82"/>
      <c r="DX900" s="83"/>
      <c r="DY900" s="82"/>
      <c r="DZ900" s="83"/>
      <c r="EA900" s="82"/>
      <c r="EB900" s="83"/>
      <c r="EC900" s="82"/>
      <c r="ED900" s="83"/>
      <c r="EE900" s="82"/>
      <c r="EF900" s="83"/>
      <c r="EG900" s="82"/>
      <c r="EH900" s="83"/>
      <c r="EI900" s="82"/>
      <c r="EJ900" s="83"/>
      <c r="EK900" s="82"/>
      <c r="EL900" s="83"/>
      <c r="EM900" s="82"/>
      <c r="EN900" s="83"/>
      <c r="EO900" s="82"/>
      <c r="EP900" s="83"/>
      <c r="EQ900" s="82"/>
      <c r="ER900" s="83"/>
      <c r="ES900" s="82"/>
      <c r="ET900" s="83"/>
      <c r="EU900" s="82"/>
      <c r="EV900" s="83"/>
      <c r="EW900" s="82"/>
      <c r="EX900" s="83"/>
      <c r="EY900" s="82"/>
      <c r="EZ900" s="83"/>
      <c r="FA900" s="82"/>
      <c r="FB900" s="83"/>
      <c r="FC900" s="82"/>
      <c r="FD900" s="83"/>
      <c r="FE900" s="82"/>
      <c r="FF900" s="83"/>
      <c r="FG900" s="82"/>
      <c r="FH900" s="83"/>
      <c r="FI900" s="82"/>
      <c r="FJ900" s="83"/>
      <c r="FK900" s="82"/>
      <c r="FL900" s="83"/>
      <c r="FM900" s="82"/>
      <c r="FN900" s="83"/>
      <c r="FO900" s="82"/>
      <c r="FP900" s="83"/>
      <c r="FQ900" s="82"/>
      <c r="FR900" s="83"/>
      <c r="FS900" s="82"/>
      <c r="FT900" s="83"/>
      <c r="FU900" s="82"/>
      <c r="FV900" s="83"/>
      <c r="FW900" s="82"/>
      <c r="FX900" s="83"/>
      <c r="FY900" s="82"/>
      <c r="FZ900" s="83"/>
      <c r="GA900" s="82"/>
      <c r="GB900" s="83"/>
      <c r="GC900" s="82"/>
      <c r="GD900" s="83"/>
      <c r="GE900" s="82"/>
      <c r="GF900" s="83"/>
      <c r="GG900" s="82"/>
      <c r="GH900" s="83"/>
      <c r="GI900" s="82"/>
      <c r="GJ900" s="83"/>
      <c r="GK900" s="82"/>
      <c r="GL900" s="83"/>
      <c r="GM900" s="82"/>
      <c r="GN900" s="83"/>
      <c r="GO900" s="82"/>
      <c r="GP900" s="83"/>
      <c r="GQ900" s="82"/>
      <c r="GR900" s="83"/>
      <c r="GS900" s="82"/>
      <c r="GT900" s="83"/>
      <c r="GU900" s="82"/>
      <c r="GV900" s="83"/>
      <c r="GW900" s="82"/>
      <c r="GX900" s="83"/>
      <c r="GY900" s="82"/>
      <c r="GZ900" s="83"/>
      <c r="HA900" s="82"/>
      <c r="HB900" s="83"/>
      <c r="HC900" s="82"/>
      <c r="HD900" s="83"/>
      <c r="HE900" s="82"/>
      <c r="HF900" s="83"/>
      <c r="HG900" s="82"/>
      <c r="HH900" s="83"/>
      <c r="HI900" s="82"/>
      <c r="HJ900" s="83"/>
      <c r="HK900" s="82"/>
      <c r="HL900" s="83"/>
      <c r="HM900" s="82"/>
      <c r="HN900" s="83"/>
      <c r="HO900" s="82"/>
      <c r="HP900" s="83"/>
      <c r="HQ900" s="82"/>
      <c r="HR900" s="83"/>
      <c r="HS900" s="82"/>
      <c r="HT900" s="83"/>
      <c r="HU900" s="82"/>
      <c r="HV900" s="83"/>
      <c r="HW900" s="82"/>
      <c r="HX900" s="83"/>
      <c r="HY900" s="82"/>
      <c r="HZ900" s="83"/>
      <c r="IA900" s="82"/>
      <c r="IB900" s="83"/>
      <c r="IC900" s="82"/>
      <c r="ID900" s="83"/>
      <c r="IE900" s="82"/>
      <c r="IF900" s="83"/>
      <c r="IG900" s="82"/>
      <c r="IH900" s="83"/>
      <c r="II900" s="82"/>
      <c r="IJ900" s="83"/>
      <c r="IK900" s="82"/>
      <c r="IL900" s="83"/>
      <c r="IM900" s="82"/>
      <c r="IN900" s="83"/>
      <c r="IO900" s="82"/>
      <c r="IP900" s="83"/>
      <c r="IQ900" s="82"/>
      <c r="IR900" s="83"/>
      <c r="IS900" s="82"/>
      <c r="IT900" s="83"/>
      <c r="IU900" s="82"/>
      <c r="IV900" s="83"/>
    </row>
    <row r="901" spans="1:256" s="81" customFormat="1" ht="12.75">
      <c r="A901" s="82"/>
      <c r="B901" s="1"/>
      <c r="C901" s="82"/>
      <c r="D901" s="49">
        <v>1991</v>
      </c>
      <c r="E901" s="49" t="s">
        <v>92</v>
      </c>
      <c r="F901" s="83"/>
      <c r="G901" s="82"/>
      <c r="H901" s="83"/>
      <c r="J901" s="83"/>
      <c r="K901" s="82"/>
      <c r="L901" s="83"/>
      <c r="M901" s="82">
        <v>370</v>
      </c>
      <c r="N901" s="83">
        <v>184</v>
      </c>
      <c r="O901" s="82"/>
      <c r="P901" s="83"/>
      <c r="Q901" s="82"/>
      <c r="R901" s="83"/>
      <c r="S901" s="82"/>
      <c r="T901" s="83"/>
      <c r="U901" s="82"/>
      <c r="V901" s="83"/>
      <c r="W901" s="82"/>
      <c r="X901" s="83"/>
      <c r="Y901" s="82"/>
      <c r="Z901" s="83"/>
      <c r="AA901" s="82"/>
      <c r="AB901" s="83"/>
      <c r="AC901" s="82"/>
      <c r="AD901" s="83"/>
      <c r="AE901" s="82"/>
      <c r="AF901" s="83"/>
      <c r="AG901" s="82"/>
      <c r="AH901" s="83"/>
      <c r="AI901" s="82"/>
      <c r="AJ901" s="83"/>
      <c r="AK901" s="82"/>
      <c r="AL901" s="83"/>
      <c r="AM901" s="82"/>
      <c r="AN901" s="83"/>
      <c r="AO901" s="82"/>
      <c r="AP901" s="83"/>
      <c r="AQ901" s="82"/>
      <c r="AR901" s="83"/>
      <c r="AS901" s="82"/>
      <c r="AT901" s="83"/>
      <c r="AU901" s="82"/>
      <c r="AV901" s="83"/>
      <c r="AW901" s="82"/>
      <c r="AX901" s="83"/>
      <c r="AY901" s="82"/>
      <c r="AZ901" s="83"/>
      <c r="BA901" s="82"/>
      <c r="BB901" s="83"/>
      <c r="BC901" s="82"/>
      <c r="BD901" s="83"/>
      <c r="BE901" s="82"/>
      <c r="BF901" s="83"/>
      <c r="BG901" s="82"/>
      <c r="BH901" s="83"/>
      <c r="BI901" s="82"/>
      <c r="BJ901" s="83"/>
      <c r="BK901" s="82"/>
      <c r="BL901" s="83"/>
      <c r="BM901" s="82"/>
      <c r="BN901" s="83"/>
      <c r="BO901" s="82"/>
      <c r="BP901" s="83"/>
      <c r="BQ901" s="82"/>
      <c r="BR901" s="83"/>
      <c r="BS901" s="82"/>
      <c r="BT901" s="83"/>
      <c r="BU901" s="82"/>
      <c r="BV901" s="83"/>
      <c r="BW901" s="82"/>
      <c r="BX901" s="83"/>
      <c r="BY901" s="82"/>
      <c r="BZ901" s="83"/>
      <c r="CB901" s="82"/>
      <c r="CC901" s="83"/>
      <c r="CD901" s="82"/>
      <c r="CE901" s="53"/>
      <c r="CF901" s="82"/>
      <c r="CH901" s="83"/>
      <c r="CI901" s="82"/>
      <c r="CJ901" s="83"/>
      <c r="CK901" s="82"/>
      <c r="CL901" s="83"/>
      <c r="CM901" s="82"/>
      <c r="CN901" s="83"/>
      <c r="CO901" s="82"/>
      <c r="CP901" s="83"/>
      <c r="CQ901" s="82"/>
      <c r="CR901" s="83"/>
      <c r="CS901" s="82"/>
      <c r="CT901" s="83"/>
      <c r="CU901" s="82"/>
      <c r="CV901" s="83"/>
      <c r="CW901" s="82"/>
      <c r="CX901" s="83"/>
      <c r="CY901" s="82"/>
      <c r="CZ901" s="83"/>
      <c r="DA901" s="82"/>
      <c r="DB901" s="83"/>
      <c r="DC901" s="82"/>
      <c r="DD901" s="83"/>
      <c r="DE901" s="82"/>
      <c r="DF901" s="83"/>
      <c r="DG901" s="82"/>
      <c r="DH901" s="83"/>
      <c r="DI901" s="82"/>
      <c r="DJ901" s="83"/>
      <c r="DK901" s="82"/>
      <c r="DL901" s="83"/>
      <c r="DM901" s="82"/>
      <c r="DN901" s="83"/>
      <c r="DO901" s="82"/>
      <c r="DP901" s="83"/>
      <c r="DQ901" s="82"/>
      <c r="DR901" s="83"/>
      <c r="DS901" s="82"/>
      <c r="DT901" s="83"/>
      <c r="DU901" s="82"/>
      <c r="DV901" s="83"/>
      <c r="DW901" s="82"/>
      <c r="DX901" s="83"/>
      <c r="DY901" s="82"/>
      <c r="DZ901" s="83"/>
      <c r="EA901" s="82"/>
      <c r="EB901" s="83"/>
      <c r="EC901" s="82"/>
      <c r="ED901" s="83"/>
      <c r="EE901" s="82"/>
      <c r="EF901" s="83"/>
      <c r="EG901" s="82"/>
      <c r="EH901" s="83"/>
      <c r="EI901" s="82"/>
      <c r="EJ901" s="83"/>
      <c r="EK901" s="82"/>
      <c r="EL901" s="83"/>
      <c r="EM901" s="82"/>
      <c r="EN901" s="83"/>
      <c r="EO901" s="82"/>
      <c r="EP901" s="83"/>
      <c r="EQ901" s="82"/>
      <c r="ER901" s="83"/>
      <c r="ES901" s="82"/>
      <c r="ET901" s="83"/>
      <c r="EU901" s="82"/>
      <c r="EV901" s="83"/>
      <c r="EW901" s="82"/>
      <c r="EX901" s="83"/>
      <c r="EY901" s="82"/>
      <c r="EZ901" s="83"/>
      <c r="FA901" s="82"/>
      <c r="FB901" s="83"/>
      <c r="FC901" s="82"/>
      <c r="FD901" s="83"/>
      <c r="FE901" s="82"/>
      <c r="FF901" s="83"/>
      <c r="FG901" s="82"/>
      <c r="FH901" s="83"/>
      <c r="FI901" s="82"/>
      <c r="FJ901" s="83"/>
      <c r="FK901" s="82"/>
      <c r="FL901" s="83"/>
      <c r="FM901" s="82"/>
      <c r="FN901" s="83"/>
      <c r="FO901" s="82"/>
      <c r="FP901" s="83"/>
      <c r="FQ901" s="82"/>
      <c r="FR901" s="83"/>
      <c r="FS901" s="82"/>
      <c r="FT901" s="83"/>
      <c r="FU901" s="82"/>
      <c r="FV901" s="83"/>
      <c r="FW901" s="82"/>
      <c r="FX901" s="83"/>
      <c r="FY901" s="82"/>
      <c r="FZ901" s="83"/>
      <c r="GA901" s="82"/>
      <c r="GB901" s="83"/>
      <c r="GC901" s="82"/>
      <c r="GD901" s="83"/>
      <c r="GE901" s="82"/>
      <c r="GF901" s="83"/>
      <c r="GG901" s="82"/>
      <c r="GH901" s="83"/>
      <c r="GI901" s="82"/>
      <c r="GJ901" s="83"/>
      <c r="GK901" s="82"/>
      <c r="GL901" s="83"/>
      <c r="GM901" s="82"/>
      <c r="GN901" s="83"/>
      <c r="GO901" s="82"/>
      <c r="GP901" s="83"/>
      <c r="GQ901" s="82"/>
      <c r="GR901" s="83"/>
      <c r="GS901" s="82"/>
      <c r="GT901" s="83"/>
      <c r="GU901" s="82"/>
      <c r="GV901" s="83"/>
      <c r="GW901" s="82"/>
      <c r="GX901" s="83"/>
      <c r="GY901" s="82"/>
      <c r="GZ901" s="83"/>
      <c r="HA901" s="82"/>
      <c r="HB901" s="83"/>
      <c r="HC901" s="82"/>
      <c r="HD901" s="83"/>
      <c r="HE901" s="82"/>
      <c r="HF901" s="83"/>
      <c r="HG901" s="82"/>
      <c r="HH901" s="83"/>
      <c r="HI901" s="82"/>
      <c r="HJ901" s="83"/>
      <c r="HK901" s="82"/>
      <c r="HL901" s="83"/>
      <c r="HM901" s="82"/>
      <c r="HN901" s="83"/>
      <c r="HO901" s="82"/>
      <c r="HP901" s="83"/>
      <c r="HQ901" s="82"/>
      <c r="HR901" s="83"/>
      <c r="HS901" s="82"/>
      <c r="HT901" s="83"/>
      <c r="HU901" s="82"/>
      <c r="HV901" s="83"/>
      <c r="HW901" s="82"/>
      <c r="HX901" s="83"/>
      <c r="HY901" s="82"/>
      <c r="HZ901" s="83"/>
      <c r="IA901" s="82"/>
      <c r="IB901" s="83"/>
      <c r="IC901" s="82"/>
      <c r="ID901" s="83"/>
      <c r="IE901" s="82"/>
      <c r="IF901" s="83"/>
      <c r="IG901" s="82"/>
      <c r="IH901" s="83"/>
      <c r="II901" s="82"/>
      <c r="IJ901" s="83"/>
      <c r="IK901" s="82"/>
      <c r="IL901" s="83"/>
      <c r="IM901" s="82"/>
      <c r="IN901" s="83"/>
      <c r="IO901" s="82"/>
      <c r="IP901" s="83"/>
      <c r="IQ901" s="82"/>
      <c r="IR901" s="83"/>
      <c r="IS901" s="82"/>
      <c r="IT901" s="83"/>
      <c r="IU901" s="82"/>
      <c r="IV901" s="83"/>
    </row>
    <row r="902" spans="1:256" s="81" customFormat="1" ht="12.75">
      <c r="A902" s="82"/>
      <c r="B902" s="1"/>
      <c r="C902" s="82"/>
      <c r="D902" s="49">
        <v>1992</v>
      </c>
      <c r="E902" s="49" t="s">
        <v>89</v>
      </c>
      <c r="F902" s="83"/>
      <c r="G902" s="82"/>
      <c r="H902" s="83"/>
      <c r="J902" s="83"/>
      <c r="K902" s="82"/>
      <c r="L902" s="83"/>
      <c r="M902" s="82">
        <v>433</v>
      </c>
      <c r="N902" s="83">
        <v>222</v>
      </c>
      <c r="O902" s="82"/>
      <c r="P902" s="83"/>
      <c r="Q902" s="82"/>
      <c r="R902" s="83"/>
      <c r="S902" s="82"/>
      <c r="T902" s="83"/>
      <c r="U902" s="82"/>
      <c r="V902" s="83"/>
      <c r="W902" s="82"/>
      <c r="X902" s="83"/>
      <c r="Y902" s="82"/>
      <c r="Z902" s="83"/>
      <c r="AA902" s="82"/>
      <c r="AB902" s="83"/>
      <c r="AC902" s="82"/>
      <c r="AD902" s="83"/>
      <c r="AE902" s="82"/>
      <c r="AF902" s="83"/>
      <c r="AG902" s="82"/>
      <c r="AH902" s="83"/>
      <c r="AI902" s="82"/>
      <c r="AJ902" s="83"/>
      <c r="AK902" s="82"/>
      <c r="AL902" s="83"/>
      <c r="AM902" s="82"/>
      <c r="AN902" s="83"/>
      <c r="AO902" s="82"/>
      <c r="AP902" s="83"/>
      <c r="AQ902" s="82"/>
      <c r="AR902" s="83"/>
      <c r="AS902" s="82"/>
      <c r="AT902" s="83"/>
      <c r="AU902" s="82"/>
      <c r="AV902" s="83"/>
      <c r="AW902" s="82"/>
      <c r="AX902" s="83"/>
      <c r="AY902" s="82"/>
      <c r="AZ902" s="83"/>
      <c r="BA902" s="82"/>
      <c r="BB902" s="83"/>
      <c r="BC902" s="82"/>
      <c r="BD902" s="83"/>
      <c r="BE902" s="82"/>
      <c r="BF902" s="83"/>
      <c r="BG902" s="82"/>
      <c r="BH902" s="83"/>
      <c r="BI902" s="82"/>
      <c r="BJ902" s="83"/>
      <c r="BK902" s="82"/>
      <c r="BL902" s="83"/>
      <c r="BM902" s="82"/>
      <c r="BN902" s="83"/>
      <c r="BO902" s="82"/>
      <c r="BP902" s="83"/>
      <c r="BQ902" s="82"/>
      <c r="BR902" s="83"/>
      <c r="BS902" s="82"/>
      <c r="BT902" s="83"/>
      <c r="BU902" s="82"/>
      <c r="BV902" s="83"/>
      <c r="BW902" s="82"/>
      <c r="BX902" s="83"/>
      <c r="BY902" s="82"/>
      <c r="BZ902" s="83"/>
      <c r="CB902" s="82"/>
      <c r="CC902" s="83"/>
      <c r="CD902" s="82"/>
      <c r="CE902" s="53"/>
      <c r="CF902" s="82"/>
      <c r="CH902" s="83"/>
      <c r="CI902" s="82"/>
      <c r="CJ902" s="83"/>
      <c r="CK902" s="82"/>
      <c r="CL902" s="83"/>
      <c r="CM902" s="82"/>
      <c r="CN902" s="83"/>
      <c r="CO902" s="82"/>
      <c r="CP902" s="83"/>
      <c r="CQ902" s="82"/>
      <c r="CR902" s="83"/>
      <c r="CS902" s="82"/>
      <c r="CT902" s="83"/>
      <c r="CU902" s="82"/>
      <c r="CV902" s="83"/>
      <c r="CW902" s="82"/>
      <c r="CX902" s="83"/>
      <c r="CY902" s="82"/>
      <c r="CZ902" s="83"/>
      <c r="DA902" s="82"/>
      <c r="DB902" s="83"/>
      <c r="DC902" s="82"/>
      <c r="DD902" s="83"/>
      <c r="DE902" s="82"/>
      <c r="DF902" s="83"/>
      <c r="DG902" s="82"/>
      <c r="DH902" s="83"/>
      <c r="DI902" s="82"/>
      <c r="DJ902" s="83"/>
      <c r="DK902" s="82"/>
      <c r="DL902" s="83"/>
      <c r="DM902" s="82"/>
      <c r="DN902" s="83"/>
      <c r="DO902" s="82"/>
      <c r="DP902" s="83"/>
      <c r="DQ902" s="82"/>
      <c r="DR902" s="83"/>
      <c r="DS902" s="82"/>
      <c r="DT902" s="83"/>
      <c r="DU902" s="82"/>
      <c r="DV902" s="83"/>
      <c r="DW902" s="82"/>
      <c r="DX902" s="83"/>
      <c r="DY902" s="82"/>
      <c r="DZ902" s="83"/>
      <c r="EA902" s="82"/>
      <c r="EB902" s="83"/>
      <c r="EC902" s="82"/>
      <c r="ED902" s="83"/>
      <c r="EE902" s="82"/>
      <c r="EF902" s="83"/>
      <c r="EG902" s="82"/>
      <c r="EH902" s="83"/>
      <c r="EI902" s="82"/>
      <c r="EJ902" s="83"/>
      <c r="EK902" s="82"/>
      <c r="EL902" s="83"/>
      <c r="EM902" s="82"/>
      <c r="EN902" s="83"/>
      <c r="EO902" s="82"/>
      <c r="EP902" s="83"/>
      <c r="EQ902" s="82"/>
      <c r="ER902" s="83"/>
      <c r="ES902" s="82"/>
      <c r="ET902" s="83"/>
      <c r="EU902" s="82"/>
      <c r="EV902" s="83"/>
      <c r="EW902" s="82"/>
      <c r="EX902" s="83"/>
      <c r="EY902" s="82"/>
      <c r="EZ902" s="83"/>
      <c r="FA902" s="82"/>
      <c r="FB902" s="83"/>
      <c r="FC902" s="82"/>
      <c r="FD902" s="83"/>
      <c r="FE902" s="82"/>
      <c r="FF902" s="83"/>
      <c r="FG902" s="82"/>
      <c r="FH902" s="83"/>
      <c r="FI902" s="82"/>
      <c r="FJ902" s="83"/>
      <c r="FK902" s="82"/>
      <c r="FL902" s="83"/>
      <c r="FM902" s="82"/>
      <c r="FN902" s="83"/>
      <c r="FO902" s="82"/>
      <c r="FP902" s="83"/>
      <c r="FQ902" s="82"/>
      <c r="FR902" s="83"/>
      <c r="FS902" s="82"/>
      <c r="FT902" s="83"/>
      <c r="FU902" s="82"/>
      <c r="FV902" s="83"/>
      <c r="FW902" s="82"/>
      <c r="FX902" s="83"/>
      <c r="FY902" s="82"/>
      <c r="FZ902" s="83"/>
      <c r="GA902" s="82"/>
      <c r="GB902" s="83"/>
      <c r="GC902" s="82"/>
      <c r="GD902" s="83"/>
      <c r="GE902" s="82"/>
      <c r="GF902" s="83"/>
      <c r="GG902" s="82"/>
      <c r="GH902" s="83"/>
      <c r="GI902" s="82"/>
      <c r="GJ902" s="83"/>
      <c r="GK902" s="82"/>
      <c r="GL902" s="83"/>
      <c r="GM902" s="82"/>
      <c r="GN902" s="83"/>
      <c r="GO902" s="82"/>
      <c r="GP902" s="83"/>
      <c r="GQ902" s="82"/>
      <c r="GR902" s="83"/>
      <c r="GS902" s="82"/>
      <c r="GT902" s="83"/>
      <c r="GU902" s="82"/>
      <c r="GV902" s="83"/>
      <c r="GW902" s="82"/>
      <c r="GX902" s="83"/>
      <c r="GY902" s="82"/>
      <c r="GZ902" s="83"/>
      <c r="HA902" s="82"/>
      <c r="HB902" s="83"/>
      <c r="HC902" s="82"/>
      <c r="HD902" s="83"/>
      <c r="HE902" s="82"/>
      <c r="HF902" s="83"/>
      <c r="HG902" s="82"/>
      <c r="HH902" s="83"/>
      <c r="HI902" s="82"/>
      <c r="HJ902" s="83"/>
      <c r="HK902" s="82"/>
      <c r="HL902" s="83"/>
      <c r="HM902" s="82"/>
      <c r="HN902" s="83"/>
      <c r="HO902" s="82"/>
      <c r="HP902" s="83"/>
      <c r="HQ902" s="82"/>
      <c r="HR902" s="83"/>
      <c r="HS902" s="82"/>
      <c r="HT902" s="83"/>
      <c r="HU902" s="82"/>
      <c r="HV902" s="83"/>
      <c r="HW902" s="82"/>
      <c r="HX902" s="83"/>
      <c r="HY902" s="82"/>
      <c r="HZ902" s="83"/>
      <c r="IA902" s="82"/>
      <c r="IB902" s="83"/>
      <c r="IC902" s="82"/>
      <c r="ID902" s="83"/>
      <c r="IE902" s="82"/>
      <c r="IF902" s="83"/>
      <c r="IG902" s="82"/>
      <c r="IH902" s="83"/>
      <c r="II902" s="82"/>
      <c r="IJ902" s="83"/>
      <c r="IK902" s="82"/>
      <c r="IL902" s="83"/>
      <c r="IM902" s="82"/>
      <c r="IN902" s="83"/>
      <c r="IO902" s="82"/>
      <c r="IP902" s="83"/>
      <c r="IQ902" s="82"/>
      <c r="IR902" s="83"/>
      <c r="IS902" s="82"/>
      <c r="IT902" s="83"/>
      <c r="IU902" s="82"/>
      <c r="IV902" s="83"/>
    </row>
    <row r="903" spans="1:256" s="81" customFormat="1" ht="12.75">
      <c r="A903" s="82"/>
      <c r="B903" s="1"/>
      <c r="C903" s="82"/>
      <c r="D903" s="49">
        <v>1992</v>
      </c>
      <c r="E903" s="49" t="s">
        <v>90</v>
      </c>
      <c r="F903" s="83"/>
      <c r="G903" s="82"/>
      <c r="H903" s="83"/>
      <c r="J903" s="83"/>
      <c r="K903" s="82"/>
      <c r="L903" s="83"/>
      <c r="M903" s="82">
        <v>428</v>
      </c>
      <c r="N903" s="83">
        <v>211</v>
      </c>
      <c r="O903" s="82"/>
      <c r="P903" s="83"/>
      <c r="Q903" s="82"/>
      <c r="R903" s="83"/>
      <c r="S903" s="82"/>
      <c r="T903" s="83"/>
      <c r="U903" s="82"/>
      <c r="V903" s="83"/>
      <c r="W903" s="82"/>
      <c r="X903" s="83"/>
      <c r="Y903" s="82"/>
      <c r="Z903" s="83"/>
      <c r="AA903" s="82"/>
      <c r="AB903" s="83"/>
      <c r="AC903" s="82"/>
      <c r="AD903" s="83"/>
      <c r="AE903" s="82"/>
      <c r="AF903" s="83"/>
      <c r="AG903" s="82"/>
      <c r="AH903" s="83"/>
      <c r="AI903" s="82"/>
      <c r="AJ903" s="83"/>
      <c r="AK903" s="82"/>
      <c r="AL903" s="83"/>
      <c r="AM903" s="82"/>
      <c r="AN903" s="83"/>
      <c r="AO903" s="82"/>
      <c r="AP903" s="83"/>
      <c r="AQ903" s="82"/>
      <c r="AR903" s="83"/>
      <c r="AS903" s="82"/>
      <c r="AT903" s="83"/>
      <c r="AU903" s="82"/>
      <c r="AV903" s="83"/>
      <c r="AW903" s="82"/>
      <c r="AX903" s="83"/>
      <c r="AY903" s="82"/>
      <c r="AZ903" s="83"/>
      <c r="BA903" s="82"/>
      <c r="BB903" s="83"/>
      <c r="BC903" s="82"/>
      <c r="BD903" s="83"/>
      <c r="BE903" s="82"/>
      <c r="BF903" s="83"/>
      <c r="BG903" s="82"/>
      <c r="BH903" s="83"/>
      <c r="BI903" s="82"/>
      <c r="BJ903" s="83"/>
      <c r="BK903" s="82"/>
      <c r="BL903" s="83"/>
      <c r="BM903" s="82"/>
      <c r="BN903" s="83"/>
      <c r="BO903" s="82"/>
      <c r="BP903" s="83"/>
      <c r="BQ903" s="82"/>
      <c r="BR903" s="83"/>
      <c r="BS903" s="82"/>
      <c r="BT903" s="83"/>
      <c r="BU903" s="82"/>
      <c r="BV903" s="83"/>
      <c r="BW903" s="82"/>
      <c r="BX903" s="83"/>
      <c r="BY903" s="82"/>
      <c r="BZ903" s="83"/>
      <c r="CB903" s="82"/>
      <c r="CC903" s="83"/>
      <c r="CD903" s="82"/>
      <c r="CE903" s="53"/>
      <c r="CF903" s="82"/>
      <c r="CH903" s="83"/>
      <c r="CI903" s="82"/>
      <c r="CJ903" s="83"/>
      <c r="CK903" s="82"/>
      <c r="CL903" s="83"/>
      <c r="CM903" s="82"/>
      <c r="CN903" s="83"/>
      <c r="CO903" s="82"/>
      <c r="CP903" s="83"/>
      <c r="CQ903" s="82"/>
      <c r="CR903" s="83"/>
      <c r="CS903" s="82"/>
      <c r="CT903" s="83"/>
      <c r="CU903" s="82"/>
      <c r="CV903" s="83"/>
      <c r="CW903" s="82"/>
      <c r="CX903" s="83"/>
      <c r="CY903" s="82"/>
      <c r="CZ903" s="83"/>
      <c r="DA903" s="82"/>
      <c r="DB903" s="83"/>
      <c r="DC903" s="82"/>
      <c r="DD903" s="83"/>
      <c r="DE903" s="82"/>
      <c r="DF903" s="83"/>
      <c r="DG903" s="82"/>
      <c r="DH903" s="83"/>
      <c r="DI903" s="82"/>
      <c r="DJ903" s="83"/>
      <c r="DK903" s="82"/>
      <c r="DL903" s="83"/>
      <c r="DM903" s="82"/>
      <c r="DN903" s="83"/>
      <c r="DO903" s="82"/>
      <c r="DP903" s="83"/>
      <c r="DQ903" s="82"/>
      <c r="DR903" s="83"/>
      <c r="DS903" s="82"/>
      <c r="DT903" s="83"/>
      <c r="DU903" s="82"/>
      <c r="DV903" s="83"/>
      <c r="DW903" s="82"/>
      <c r="DX903" s="83"/>
      <c r="DY903" s="82"/>
      <c r="DZ903" s="83"/>
      <c r="EA903" s="82"/>
      <c r="EB903" s="83"/>
      <c r="EC903" s="82"/>
      <c r="ED903" s="83"/>
      <c r="EE903" s="82"/>
      <c r="EF903" s="83"/>
      <c r="EG903" s="82"/>
      <c r="EH903" s="83"/>
      <c r="EI903" s="82"/>
      <c r="EJ903" s="83"/>
      <c r="EK903" s="82"/>
      <c r="EL903" s="83"/>
      <c r="EM903" s="82"/>
      <c r="EN903" s="83"/>
      <c r="EO903" s="82"/>
      <c r="EP903" s="83"/>
      <c r="EQ903" s="82"/>
      <c r="ER903" s="83"/>
      <c r="ES903" s="82"/>
      <c r="ET903" s="83"/>
      <c r="EU903" s="82"/>
      <c r="EV903" s="83"/>
      <c r="EW903" s="82"/>
      <c r="EX903" s="83"/>
      <c r="EY903" s="82"/>
      <c r="EZ903" s="83"/>
      <c r="FA903" s="82"/>
      <c r="FB903" s="83"/>
      <c r="FC903" s="82"/>
      <c r="FD903" s="83"/>
      <c r="FE903" s="82"/>
      <c r="FF903" s="83"/>
      <c r="FG903" s="82"/>
      <c r="FH903" s="83"/>
      <c r="FI903" s="82"/>
      <c r="FJ903" s="83"/>
      <c r="FK903" s="82"/>
      <c r="FL903" s="83"/>
      <c r="FM903" s="82"/>
      <c r="FN903" s="83"/>
      <c r="FO903" s="82"/>
      <c r="FP903" s="83"/>
      <c r="FQ903" s="82"/>
      <c r="FR903" s="83"/>
      <c r="FS903" s="82"/>
      <c r="FT903" s="83"/>
      <c r="FU903" s="82"/>
      <c r="FV903" s="83"/>
      <c r="FW903" s="82"/>
      <c r="FX903" s="83"/>
      <c r="FY903" s="82"/>
      <c r="FZ903" s="83"/>
      <c r="GA903" s="82"/>
      <c r="GB903" s="83"/>
      <c r="GC903" s="82"/>
      <c r="GD903" s="83"/>
      <c r="GE903" s="82"/>
      <c r="GF903" s="83"/>
      <c r="GG903" s="82"/>
      <c r="GH903" s="83"/>
      <c r="GI903" s="82"/>
      <c r="GJ903" s="83"/>
      <c r="GK903" s="82"/>
      <c r="GL903" s="83"/>
      <c r="GM903" s="82"/>
      <c r="GN903" s="83"/>
      <c r="GO903" s="82"/>
      <c r="GP903" s="83"/>
      <c r="GQ903" s="82"/>
      <c r="GR903" s="83"/>
      <c r="GS903" s="82"/>
      <c r="GT903" s="83"/>
      <c r="GU903" s="82"/>
      <c r="GV903" s="83"/>
      <c r="GW903" s="82"/>
      <c r="GX903" s="83"/>
      <c r="GY903" s="82"/>
      <c r="GZ903" s="83"/>
      <c r="HA903" s="82"/>
      <c r="HB903" s="83"/>
      <c r="HC903" s="82"/>
      <c r="HD903" s="83"/>
      <c r="HE903" s="82"/>
      <c r="HF903" s="83"/>
      <c r="HG903" s="82"/>
      <c r="HH903" s="83"/>
      <c r="HI903" s="82"/>
      <c r="HJ903" s="83"/>
      <c r="HK903" s="82"/>
      <c r="HL903" s="83"/>
      <c r="HM903" s="82"/>
      <c r="HN903" s="83"/>
      <c r="HO903" s="82"/>
      <c r="HP903" s="83"/>
      <c r="HQ903" s="82"/>
      <c r="HR903" s="83"/>
      <c r="HS903" s="82"/>
      <c r="HT903" s="83"/>
      <c r="HU903" s="82"/>
      <c r="HV903" s="83"/>
      <c r="HW903" s="82"/>
      <c r="HX903" s="83"/>
      <c r="HY903" s="82"/>
      <c r="HZ903" s="83"/>
      <c r="IA903" s="82"/>
      <c r="IB903" s="83"/>
      <c r="IC903" s="82"/>
      <c r="ID903" s="83"/>
      <c r="IE903" s="82"/>
      <c r="IF903" s="83"/>
      <c r="IG903" s="82"/>
      <c r="IH903" s="83"/>
      <c r="II903" s="82"/>
      <c r="IJ903" s="83"/>
      <c r="IK903" s="82"/>
      <c r="IL903" s="83"/>
      <c r="IM903" s="82"/>
      <c r="IN903" s="83"/>
      <c r="IO903" s="82"/>
      <c r="IP903" s="83"/>
      <c r="IQ903" s="82"/>
      <c r="IR903" s="83"/>
      <c r="IS903" s="82"/>
      <c r="IT903" s="83"/>
      <c r="IU903" s="82"/>
      <c r="IV903" s="83"/>
    </row>
    <row r="904" spans="1:256" s="81" customFormat="1" ht="12.75">
      <c r="A904" s="82"/>
      <c r="B904" s="1"/>
      <c r="C904" s="82"/>
      <c r="D904" s="49">
        <v>1992</v>
      </c>
      <c r="E904" s="49" t="s">
        <v>91</v>
      </c>
      <c r="F904" s="84"/>
      <c r="G904" s="82"/>
      <c r="H904" s="84"/>
      <c r="J904" s="84"/>
      <c r="K904" s="82"/>
      <c r="L904" s="84"/>
      <c r="M904" s="82">
        <v>468</v>
      </c>
      <c r="N904" s="84">
        <v>217</v>
      </c>
      <c r="O904" s="82"/>
      <c r="P904" s="84"/>
      <c r="Q904" s="82"/>
      <c r="R904" s="84"/>
      <c r="S904" s="82"/>
      <c r="T904" s="84"/>
      <c r="U904" s="82"/>
      <c r="V904" s="84"/>
      <c r="W904" s="82"/>
      <c r="X904" s="84"/>
      <c r="Y904" s="82"/>
      <c r="Z904" s="84"/>
      <c r="AA904" s="82"/>
      <c r="AB904" s="84"/>
      <c r="AC904" s="82"/>
      <c r="AD904" s="84"/>
      <c r="AE904" s="82"/>
      <c r="AF904" s="84"/>
      <c r="AG904" s="82"/>
      <c r="AH904" s="84"/>
      <c r="AI904" s="82"/>
      <c r="AJ904" s="84"/>
      <c r="AK904" s="82"/>
      <c r="AL904" s="84"/>
      <c r="AM904" s="82"/>
      <c r="AN904" s="84"/>
      <c r="AO904" s="82"/>
      <c r="AP904" s="84"/>
      <c r="AQ904" s="82"/>
      <c r="AR904" s="84"/>
      <c r="AS904" s="82"/>
      <c r="AT904" s="84"/>
      <c r="AU904" s="82"/>
      <c r="AV904" s="84"/>
      <c r="AW904" s="82"/>
      <c r="AX904" s="84"/>
      <c r="AY904" s="82"/>
      <c r="AZ904" s="84"/>
      <c r="BA904" s="82"/>
      <c r="BB904" s="84"/>
      <c r="BC904" s="82"/>
      <c r="BD904" s="84"/>
      <c r="BE904" s="82"/>
      <c r="BF904" s="84"/>
      <c r="BG904" s="82"/>
      <c r="BH904" s="84"/>
      <c r="BI904" s="82"/>
      <c r="BJ904" s="84"/>
      <c r="BK904" s="82"/>
      <c r="BL904" s="84"/>
      <c r="BM904" s="82"/>
      <c r="BN904" s="84"/>
      <c r="BO904" s="82"/>
      <c r="BP904" s="84"/>
      <c r="BQ904" s="82"/>
      <c r="BR904" s="84"/>
      <c r="BS904" s="82"/>
      <c r="BT904" s="84"/>
      <c r="BU904" s="82"/>
      <c r="BV904" s="84"/>
      <c r="BW904" s="82"/>
      <c r="BX904" s="84"/>
      <c r="BY904" s="82"/>
      <c r="BZ904" s="84"/>
      <c r="CB904" s="82"/>
      <c r="CC904" s="84"/>
      <c r="CD904" s="82"/>
      <c r="CE904" s="53"/>
      <c r="CF904" s="82"/>
      <c r="CH904" s="84"/>
      <c r="CI904" s="82"/>
      <c r="CJ904" s="84"/>
      <c r="CK904" s="82"/>
      <c r="CL904" s="84"/>
      <c r="CM904" s="82"/>
      <c r="CN904" s="84"/>
      <c r="CO904" s="82"/>
      <c r="CP904" s="84"/>
      <c r="CQ904" s="82"/>
      <c r="CR904" s="84"/>
      <c r="CS904" s="82"/>
      <c r="CT904" s="84"/>
      <c r="CU904" s="82"/>
      <c r="CV904" s="84"/>
      <c r="CW904" s="82"/>
      <c r="CX904" s="84"/>
      <c r="CY904" s="82"/>
      <c r="CZ904" s="84"/>
      <c r="DA904" s="82"/>
      <c r="DB904" s="84"/>
      <c r="DC904" s="82"/>
      <c r="DD904" s="84"/>
      <c r="DE904" s="82"/>
      <c r="DF904" s="84"/>
      <c r="DG904" s="82"/>
      <c r="DH904" s="84"/>
      <c r="DI904" s="82"/>
      <c r="DJ904" s="84"/>
      <c r="DK904" s="82"/>
      <c r="DL904" s="84"/>
      <c r="DM904" s="82"/>
      <c r="DN904" s="84"/>
      <c r="DO904" s="82"/>
      <c r="DP904" s="84"/>
      <c r="DQ904" s="82"/>
      <c r="DR904" s="84"/>
      <c r="DS904" s="82"/>
      <c r="DT904" s="84"/>
      <c r="DU904" s="82"/>
      <c r="DV904" s="84"/>
      <c r="DW904" s="82"/>
      <c r="DX904" s="84"/>
      <c r="DY904" s="82"/>
      <c r="DZ904" s="84"/>
      <c r="EA904" s="82"/>
      <c r="EB904" s="84"/>
      <c r="EC904" s="82"/>
      <c r="ED904" s="84"/>
      <c r="EE904" s="82"/>
      <c r="EF904" s="84"/>
      <c r="EG904" s="82"/>
      <c r="EH904" s="84"/>
      <c r="EI904" s="82"/>
      <c r="EJ904" s="84"/>
      <c r="EK904" s="82"/>
      <c r="EL904" s="84"/>
      <c r="EM904" s="82"/>
      <c r="EN904" s="84"/>
      <c r="EO904" s="82"/>
      <c r="EP904" s="84"/>
      <c r="EQ904" s="82"/>
      <c r="ER904" s="84"/>
      <c r="ES904" s="82"/>
      <c r="ET904" s="84"/>
      <c r="EU904" s="82"/>
      <c r="EV904" s="84"/>
      <c r="EW904" s="82"/>
      <c r="EX904" s="84"/>
      <c r="EY904" s="82"/>
      <c r="EZ904" s="84"/>
      <c r="FA904" s="82"/>
      <c r="FB904" s="84"/>
      <c r="FC904" s="82"/>
      <c r="FD904" s="84"/>
      <c r="FE904" s="82"/>
      <c r="FF904" s="84"/>
      <c r="FG904" s="82"/>
      <c r="FH904" s="84"/>
      <c r="FI904" s="82"/>
      <c r="FJ904" s="84"/>
      <c r="FK904" s="82"/>
      <c r="FL904" s="84"/>
      <c r="FM904" s="82"/>
      <c r="FN904" s="84"/>
      <c r="FO904" s="82"/>
      <c r="FP904" s="84"/>
      <c r="FQ904" s="82"/>
      <c r="FR904" s="84"/>
      <c r="FS904" s="82"/>
      <c r="FT904" s="84"/>
      <c r="FU904" s="82"/>
      <c r="FV904" s="84"/>
      <c r="FW904" s="82"/>
      <c r="FX904" s="84"/>
      <c r="FY904" s="82"/>
      <c r="FZ904" s="84"/>
      <c r="GA904" s="82"/>
      <c r="GB904" s="84"/>
      <c r="GC904" s="82"/>
      <c r="GD904" s="84"/>
      <c r="GE904" s="82"/>
      <c r="GF904" s="84"/>
      <c r="GG904" s="82"/>
      <c r="GH904" s="84"/>
      <c r="GI904" s="82"/>
      <c r="GJ904" s="84"/>
      <c r="GK904" s="82"/>
      <c r="GL904" s="84"/>
      <c r="GM904" s="82"/>
      <c r="GN904" s="84"/>
      <c r="GO904" s="82"/>
      <c r="GP904" s="84"/>
      <c r="GQ904" s="82"/>
      <c r="GR904" s="84"/>
      <c r="GS904" s="82"/>
      <c r="GT904" s="84"/>
      <c r="GU904" s="82"/>
      <c r="GV904" s="84"/>
      <c r="GW904" s="82"/>
      <c r="GX904" s="84"/>
      <c r="GY904" s="82"/>
      <c r="GZ904" s="84"/>
      <c r="HA904" s="82"/>
      <c r="HB904" s="84"/>
      <c r="HC904" s="82"/>
      <c r="HD904" s="84"/>
      <c r="HE904" s="82"/>
      <c r="HF904" s="84"/>
      <c r="HG904" s="82"/>
      <c r="HH904" s="84"/>
      <c r="HI904" s="82"/>
      <c r="HJ904" s="84"/>
      <c r="HK904" s="82"/>
      <c r="HL904" s="84"/>
      <c r="HM904" s="82"/>
      <c r="HN904" s="84"/>
      <c r="HO904" s="82"/>
      <c r="HP904" s="84"/>
      <c r="HQ904" s="82"/>
      <c r="HR904" s="84"/>
      <c r="HS904" s="82"/>
      <c r="HT904" s="84"/>
      <c r="HU904" s="82"/>
      <c r="HV904" s="84"/>
      <c r="HW904" s="82"/>
      <c r="HX904" s="84"/>
      <c r="HY904" s="82"/>
      <c r="HZ904" s="84"/>
      <c r="IA904" s="82"/>
      <c r="IB904" s="84"/>
      <c r="IC904" s="82"/>
      <c r="ID904" s="84"/>
      <c r="IE904" s="82"/>
      <c r="IF904" s="84"/>
      <c r="IG904" s="82"/>
      <c r="IH904" s="84"/>
      <c r="II904" s="82"/>
      <c r="IJ904" s="84"/>
      <c r="IK904" s="82"/>
      <c r="IL904" s="84"/>
      <c r="IM904" s="82"/>
      <c r="IN904" s="84"/>
      <c r="IO904" s="82"/>
      <c r="IP904" s="84"/>
      <c r="IQ904" s="82"/>
      <c r="IR904" s="84"/>
      <c r="IS904" s="82"/>
      <c r="IT904" s="84"/>
      <c r="IU904" s="82"/>
      <c r="IV904" s="84"/>
    </row>
    <row r="905" spans="2:14" ht="12.75">
      <c r="B905" s="1"/>
      <c r="D905" s="49">
        <v>1992</v>
      </c>
      <c r="E905" s="49" t="s">
        <v>92</v>
      </c>
      <c r="M905" s="53">
        <v>492</v>
      </c>
      <c r="N905" s="53">
        <v>263</v>
      </c>
    </row>
    <row r="906" spans="2:36" ht="12.75">
      <c r="B906" s="1"/>
      <c r="D906" s="49">
        <v>1993</v>
      </c>
      <c r="E906" s="49" t="s">
        <v>89</v>
      </c>
      <c r="AG906" s="53">
        <v>93</v>
      </c>
      <c r="AH906" s="53">
        <v>119</v>
      </c>
      <c r="AI906" s="53">
        <v>64</v>
      </c>
      <c r="AJ906" s="53">
        <v>96</v>
      </c>
    </row>
    <row r="907" spans="2:36" ht="12.75">
      <c r="B907" s="1"/>
      <c r="D907" s="49">
        <v>1993</v>
      </c>
      <c r="E907" s="49" t="s">
        <v>90</v>
      </c>
      <c r="M907" s="53">
        <v>475</v>
      </c>
      <c r="N907" s="53">
        <v>363</v>
      </c>
      <c r="AG907" s="53">
        <v>94</v>
      </c>
      <c r="AH907" s="53">
        <v>122</v>
      </c>
      <c r="AI907" s="53">
        <v>68</v>
      </c>
      <c r="AJ907" s="53">
        <v>89</v>
      </c>
    </row>
    <row r="908" spans="2:36" ht="12.75">
      <c r="B908" s="1"/>
      <c r="D908" s="49">
        <v>1993</v>
      </c>
      <c r="E908" s="49" t="s">
        <v>91</v>
      </c>
      <c r="M908" s="53">
        <v>504</v>
      </c>
      <c r="N908" s="53">
        <v>364</v>
      </c>
      <c r="AG908" s="53">
        <v>92</v>
      </c>
      <c r="AH908" s="53">
        <v>118</v>
      </c>
      <c r="AI908" s="53">
        <v>64</v>
      </c>
      <c r="AJ908" s="53">
        <v>87</v>
      </c>
    </row>
    <row r="909" spans="2:36" ht="12.75">
      <c r="B909" s="1"/>
      <c r="D909" s="49">
        <v>1993</v>
      </c>
      <c r="E909" s="49" t="s">
        <v>92</v>
      </c>
      <c r="M909" s="53">
        <v>472</v>
      </c>
      <c r="N909" s="53">
        <v>348</v>
      </c>
      <c r="AG909" s="53">
        <v>103</v>
      </c>
      <c r="AH909" s="53">
        <v>115</v>
      </c>
      <c r="AI909" s="53">
        <v>67</v>
      </c>
      <c r="AJ909" s="53">
        <v>94</v>
      </c>
    </row>
    <row r="910" spans="2:37" ht="12.75">
      <c r="B910" s="1"/>
      <c r="D910" s="49">
        <v>1994</v>
      </c>
      <c r="E910" s="49" t="s">
        <v>89</v>
      </c>
      <c r="M910" s="53">
        <v>599</v>
      </c>
      <c r="N910" s="53">
        <v>335</v>
      </c>
      <c r="S910" s="53">
        <v>1830</v>
      </c>
      <c r="W910" s="53">
        <v>19460</v>
      </c>
      <c r="AG910" s="53">
        <v>100</v>
      </c>
      <c r="AH910" s="53">
        <v>112</v>
      </c>
      <c r="AI910" s="53">
        <v>71</v>
      </c>
      <c r="AJ910" s="53">
        <v>94</v>
      </c>
      <c r="AK910" s="53">
        <v>138</v>
      </c>
    </row>
    <row r="911" spans="2:37" ht="12.75">
      <c r="B911" s="1"/>
      <c r="D911" s="49">
        <v>1994</v>
      </c>
      <c r="E911" s="49" t="s">
        <v>90</v>
      </c>
      <c r="M911" s="53">
        <v>479</v>
      </c>
      <c r="N911" s="53">
        <v>329</v>
      </c>
      <c r="S911" s="53">
        <v>1895</v>
      </c>
      <c r="W911" s="53">
        <v>19460</v>
      </c>
      <c r="AG911" s="53">
        <v>97</v>
      </c>
      <c r="AH911" s="53">
        <v>109</v>
      </c>
      <c r="AI911" s="53">
        <v>79</v>
      </c>
      <c r="AJ911" s="53">
        <v>85</v>
      </c>
      <c r="AK911" s="53">
        <v>143</v>
      </c>
    </row>
    <row r="912" spans="2:37" ht="12.75">
      <c r="B912" s="1"/>
      <c r="D912" s="49">
        <v>1994</v>
      </c>
      <c r="E912" s="49" t="s">
        <v>91</v>
      </c>
      <c r="M912" s="53">
        <v>546</v>
      </c>
      <c r="N912" s="53">
        <v>335</v>
      </c>
      <c r="S912" s="53">
        <v>1925</v>
      </c>
      <c r="W912" s="53">
        <v>22184</v>
      </c>
      <c r="AG912" s="53">
        <v>95</v>
      </c>
      <c r="AH912" s="53">
        <v>104</v>
      </c>
      <c r="AI912" s="53">
        <v>74</v>
      </c>
      <c r="AJ912" s="53">
        <v>89</v>
      </c>
      <c r="AK912" s="53" t="s">
        <v>113</v>
      </c>
    </row>
    <row r="913" spans="2:83" ht="12.75">
      <c r="B913" s="1"/>
      <c r="D913" s="49">
        <v>1994</v>
      </c>
      <c r="E913" s="49" t="s">
        <v>92</v>
      </c>
      <c r="M913" s="53">
        <v>594</v>
      </c>
      <c r="N913" s="53">
        <v>408</v>
      </c>
      <c r="S913" s="53">
        <v>2000</v>
      </c>
      <c r="W913" s="53">
        <v>22184</v>
      </c>
      <c r="AG913" s="53">
        <v>98</v>
      </c>
      <c r="AH913" s="53">
        <v>112</v>
      </c>
      <c r="AI913" s="53">
        <v>72</v>
      </c>
      <c r="AJ913" s="53">
        <v>91</v>
      </c>
      <c r="AK913" s="53">
        <v>138</v>
      </c>
      <c r="CA913" s="83"/>
      <c r="CE913" s="83"/>
    </row>
    <row r="914" spans="2:83" ht="12.75">
      <c r="B914" s="1"/>
      <c r="D914" s="49">
        <v>1995</v>
      </c>
      <c r="E914" s="49" t="s">
        <v>89</v>
      </c>
      <c r="M914" s="53">
        <v>575</v>
      </c>
      <c r="N914" s="53">
        <v>352</v>
      </c>
      <c r="S914" s="53">
        <v>2060</v>
      </c>
      <c r="W914" s="53">
        <v>22184</v>
      </c>
      <c r="AG914" s="53">
        <v>101</v>
      </c>
      <c r="AH914" s="53">
        <v>111</v>
      </c>
      <c r="AI914" s="53">
        <v>81</v>
      </c>
      <c r="AJ914" s="53">
        <v>88</v>
      </c>
      <c r="AK914" s="53">
        <v>148</v>
      </c>
      <c r="CA914" s="83"/>
      <c r="CE914" s="83"/>
    </row>
    <row r="915" spans="2:83" ht="12.75">
      <c r="B915" s="1"/>
      <c r="D915" s="49">
        <v>1995</v>
      </c>
      <c r="E915" s="49" t="s">
        <v>90</v>
      </c>
      <c r="M915" s="53">
        <v>575</v>
      </c>
      <c r="N915" s="53">
        <v>338</v>
      </c>
      <c r="S915" s="53">
        <v>2195</v>
      </c>
      <c r="W915" s="53">
        <v>22184</v>
      </c>
      <c r="AG915" s="53">
        <v>101</v>
      </c>
      <c r="AH915" s="53">
        <v>111</v>
      </c>
      <c r="AI915" s="53">
        <v>80</v>
      </c>
      <c r="AJ915" s="53">
        <v>84</v>
      </c>
      <c r="AK915" s="53">
        <v>138</v>
      </c>
      <c r="CA915" s="83"/>
      <c r="CE915" s="83"/>
    </row>
    <row r="916" spans="2:83" ht="12.75">
      <c r="B916" s="1"/>
      <c r="D916" s="49">
        <v>1995</v>
      </c>
      <c r="E916" s="49" t="s">
        <v>91</v>
      </c>
      <c r="M916" s="53">
        <v>575</v>
      </c>
      <c r="N916" s="53">
        <v>354</v>
      </c>
      <c r="S916" s="53">
        <v>2275</v>
      </c>
      <c r="W916" s="53">
        <v>22184</v>
      </c>
      <c r="AG916" s="53">
        <v>106</v>
      </c>
      <c r="AH916" s="53">
        <v>107</v>
      </c>
      <c r="AI916" s="53">
        <v>75</v>
      </c>
      <c r="AJ916" s="53">
        <v>90</v>
      </c>
      <c r="AK916" s="53">
        <v>134</v>
      </c>
      <c r="CA916" s="83"/>
      <c r="CE916" s="83"/>
    </row>
    <row r="917" spans="2:83" ht="12.75">
      <c r="B917" s="1"/>
      <c r="D917" s="49">
        <v>1995</v>
      </c>
      <c r="E917" s="49" t="s">
        <v>92</v>
      </c>
      <c r="M917" s="53">
        <v>514</v>
      </c>
      <c r="N917" s="53">
        <v>326</v>
      </c>
      <c r="S917" s="53">
        <v>2320</v>
      </c>
      <c r="W917" s="53">
        <v>23000</v>
      </c>
      <c r="AG917" s="53">
        <v>104</v>
      </c>
      <c r="AH917" s="53">
        <v>107</v>
      </c>
      <c r="AI917" s="53">
        <v>76</v>
      </c>
      <c r="AJ917" s="53">
        <v>97</v>
      </c>
      <c r="AK917" s="53">
        <v>156</v>
      </c>
      <c r="CA917" s="84"/>
      <c r="CE917" s="84"/>
    </row>
    <row r="918" spans="2:37" ht="12.75">
      <c r="B918" s="1"/>
      <c r="D918" s="49">
        <v>1996</v>
      </c>
      <c r="E918" s="49" t="s">
        <v>89</v>
      </c>
      <c r="M918" s="53">
        <v>506</v>
      </c>
      <c r="N918" s="53">
        <v>321</v>
      </c>
      <c r="S918" s="53">
        <v>2200</v>
      </c>
      <c r="W918" s="53">
        <v>23000</v>
      </c>
      <c r="AG918" s="53">
        <v>107</v>
      </c>
      <c r="AH918" s="53">
        <v>112</v>
      </c>
      <c r="AI918" s="53">
        <v>77</v>
      </c>
      <c r="AJ918" s="53">
        <v>94</v>
      </c>
      <c r="AK918" s="53">
        <v>157</v>
      </c>
    </row>
    <row r="919" spans="2:37" ht="12.75">
      <c r="B919" s="1"/>
      <c r="C919" s="2" t="s">
        <v>180</v>
      </c>
      <c r="D919" s="49">
        <v>1996</v>
      </c>
      <c r="E919" s="49" t="s">
        <v>90</v>
      </c>
      <c r="M919" s="53">
        <v>535</v>
      </c>
      <c r="N919" s="53">
        <v>325</v>
      </c>
      <c r="S919" s="53">
        <v>2200</v>
      </c>
      <c r="W919" s="53">
        <v>23000</v>
      </c>
      <c r="AG919" s="53">
        <v>101</v>
      </c>
      <c r="AH919" s="53">
        <v>111</v>
      </c>
      <c r="AI919" s="53">
        <v>82</v>
      </c>
      <c r="AJ919" s="53">
        <v>100</v>
      </c>
      <c r="AK919" s="53">
        <v>157</v>
      </c>
    </row>
    <row r="920" spans="2:37" ht="12.75">
      <c r="B920" s="88"/>
      <c r="C920" s="2" t="s">
        <v>180</v>
      </c>
      <c r="D920" s="49">
        <v>1996</v>
      </c>
      <c r="E920" s="49" t="s">
        <v>91</v>
      </c>
      <c r="M920" s="53">
        <v>510</v>
      </c>
      <c r="N920" s="53">
        <v>375</v>
      </c>
      <c r="S920" s="53">
        <v>2255</v>
      </c>
      <c r="W920" s="53">
        <v>23000</v>
      </c>
      <c r="AG920" s="53">
        <v>111</v>
      </c>
      <c r="AH920" s="53">
        <v>108</v>
      </c>
      <c r="AI920" s="53">
        <v>70</v>
      </c>
      <c r="AJ920" s="53">
        <v>101</v>
      </c>
      <c r="AK920" s="53">
        <v>144</v>
      </c>
    </row>
    <row r="921" spans="2:37" ht="12.75">
      <c r="B921" s="1"/>
      <c r="C921" s="2" t="s">
        <v>180</v>
      </c>
      <c r="D921" s="49">
        <v>1996</v>
      </c>
      <c r="E921" s="49" t="s">
        <v>92</v>
      </c>
      <c r="M921" s="53">
        <v>465</v>
      </c>
      <c r="N921" s="53">
        <v>352</v>
      </c>
      <c r="S921" s="53">
        <v>2185</v>
      </c>
      <c r="W921" s="53">
        <v>23000</v>
      </c>
      <c r="AG921" s="53">
        <v>103</v>
      </c>
      <c r="AH921" s="53">
        <v>114</v>
      </c>
      <c r="AI921" s="53">
        <v>80</v>
      </c>
      <c r="AJ921" s="53">
        <v>102</v>
      </c>
      <c r="AK921" s="53">
        <v>158</v>
      </c>
    </row>
    <row r="922" spans="2:37" ht="12.75">
      <c r="B922" s="1"/>
      <c r="C922" s="2" t="s">
        <v>180</v>
      </c>
      <c r="D922" s="49">
        <v>1997</v>
      </c>
      <c r="E922" s="49" t="s">
        <v>89</v>
      </c>
      <c r="M922" s="53">
        <v>556</v>
      </c>
      <c r="N922" s="53">
        <v>478</v>
      </c>
      <c r="S922" s="53">
        <v>2280</v>
      </c>
      <c r="W922" s="53">
        <v>23000</v>
      </c>
      <c r="AG922" s="53">
        <v>110</v>
      </c>
      <c r="AH922" s="53">
        <v>112</v>
      </c>
      <c r="AI922" s="53">
        <v>72</v>
      </c>
      <c r="AJ922" s="53">
        <v>96</v>
      </c>
      <c r="AK922" s="53">
        <v>147</v>
      </c>
    </row>
    <row r="923" spans="2:37" ht="12.75">
      <c r="B923" s="1"/>
      <c r="C923" s="2" t="s">
        <v>180</v>
      </c>
      <c r="D923" s="49">
        <v>1997</v>
      </c>
      <c r="E923" s="49" t="s">
        <v>90</v>
      </c>
      <c r="M923" s="53">
        <v>521</v>
      </c>
      <c r="N923" s="53">
        <v>424</v>
      </c>
      <c r="S923" s="53">
        <v>2315</v>
      </c>
      <c r="W923" s="53">
        <v>23000</v>
      </c>
      <c r="AG923" s="53">
        <v>112</v>
      </c>
      <c r="AH923" s="53">
        <v>112</v>
      </c>
      <c r="AI923" s="53">
        <v>75</v>
      </c>
      <c r="AJ923" s="53">
        <v>93</v>
      </c>
      <c r="AK923" s="53">
        <v>157</v>
      </c>
    </row>
    <row r="924" spans="2:37" ht="12.75">
      <c r="B924" s="1"/>
      <c r="C924" s="2" t="s">
        <v>180</v>
      </c>
      <c r="D924" s="49">
        <v>1997</v>
      </c>
      <c r="E924" s="49" t="s">
        <v>91</v>
      </c>
      <c r="M924" s="53">
        <v>462</v>
      </c>
      <c r="N924" s="53">
        <v>355</v>
      </c>
      <c r="S924" s="53">
        <v>2330</v>
      </c>
      <c r="W924" s="53">
        <v>23000</v>
      </c>
      <c r="AG924" s="53">
        <v>114</v>
      </c>
      <c r="AH924" s="53">
        <v>108</v>
      </c>
      <c r="AI924" s="53">
        <v>68</v>
      </c>
      <c r="AJ924" s="53">
        <v>95</v>
      </c>
      <c r="AK924" s="53">
        <v>146</v>
      </c>
    </row>
    <row r="925" spans="2:37" ht="12.75">
      <c r="B925" s="1"/>
      <c r="C925" s="2" t="s">
        <v>180</v>
      </c>
      <c r="D925" s="49">
        <v>1997</v>
      </c>
      <c r="E925" s="49" t="s">
        <v>92</v>
      </c>
      <c r="M925" s="53">
        <v>617</v>
      </c>
      <c r="N925" s="53">
        <v>517</v>
      </c>
      <c r="S925" s="53">
        <v>2360</v>
      </c>
      <c r="W925" s="53">
        <v>23000</v>
      </c>
      <c r="AG925" s="53">
        <v>116</v>
      </c>
      <c r="AH925" s="53">
        <v>115</v>
      </c>
      <c r="AI925" s="53">
        <v>86</v>
      </c>
      <c r="AJ925" s="53">
        <v>94</v>
      </c>
      <c r="AK925" s="53">
        <v>156</v>
      </c>
    </row>
    <row r="926" spans="2:37" ht="12.75">
      <c r="B926" s="1"/>
      <c r="C926" s="2" t="s">
        <v>180</v>
      </c>
      <c r="D926" s="49">
        <v>1998</v>
      </c>
      <c r="E926" s="49" t="s">
        <v>89</v>
      </c>
      <c r="M926" s="53">
        <v>717</v>
      </c>
      <c r="N926" s="53">
        <v>638</v>
      </c>
      <c r="S926" s="53">
        <v>2375</v>
      </c>
      <c r="W926" s="53">
        <v>23000</v>
      </c>
      <c r="AG926" s="53">
        <v>110</v>
      </c>
      <c r="AH926" s="53">
        <v>115</v>
      </c>
      <c r="AI926" s="53">
        <v>68</v>
      </c>
      <c r="AJ926" s="53">
        <v>99</v>
      </c>
      <c r="AK926" s="53">
        <v>164</v>
      </c>
    </row>
    <row r="927" spans="2:37" ht="12.75">
      <c r="B927" s="1"/>
      <c r="C927" s="2" t="s">
        <v>180</v>
      </c>
      <c r="D927" s="49">
        <v>1998</v>
      </c>
      <c r="E927" s="49" t="s">
        <v>90</v>
      </c>
      <c r="M927" s="53">
        <v>607</v>
      </c>
      <c r="N927" s="53">
        <v>428</v>
      </c>
      <c r="S927" s="53">
        <v>2345</v>
      </c>
      <c r="W927" s="53">
        <v>23000</v>
      </c>
      <c r="AG927" s="53">
        <v>108</v>
      </c>
      <c r="AH927" s="53">
        <v>115</v>
      </c>
      <c r="AI927" s="53">
        <v>73</v>
      </c>
      <c r="AJ927" s="53">
        <v>95</v>
      </c>
      <c r="AK927" s="53">
        <v>161</v>
      </c>
    </row>
    <row r="928" spans="2:37" ht="12.75">
      <c r="B928" s="1"/>
      <c r="C928" s="2" t="s">
        <v>180</v>
      </c>
      <c r="D928" s="49">
        <v>1998</v>
      </c>
      <c r="E928" s="49" t="s">
        <v>91</v>
      </c>
      <c r="S928" s="53">
        <v>2405</v>
      </c>
      <c r="W928" s="53">
        <v>23000</v>
      </c>
      <c r="AG928" s="53">
        <v>110</v>
      </c>
      <c r="AH928" s="53">
        <v>109</v>
      </c>
      <c r="AI928" s="53">
        <v>70</v>
      </c>
      <c r="AJ928" s="53">
        <v>93</v>
      </c>
      <c r="AK928" s="53">
        <v>145</v>
      </c>
    </row>
    <row r="929" spans="2:37" ht="12.75">
      <c r="B929" s="1"/>
      <c r="C929" s="2" t="s">
        <v>180</v>
      </c>
      <c r="D929" s="49">
        <v>1998</v>
      </c>
      <c r="E929" s="49" t="s">
        <v>92</v>
      </c>
      <c r="M929" s="53">
        <v>538</v>
      </c>
      <c r="N929" s="53">
        <v>390</v>
      </c>
      <c r="S929" s="53">
        <v>2425</v>
      </c>
      <c r="W929" s="53">
        <v>23000</v>
      </c>
      <c r="AG929" s="53">
        <v>105</v>
      </c>
      <c r="AH929" s="53">
        <v>116</v>
      </c>
      <c r="AI929" s="53">
        <v>65</v>
      </c>
      <c r="AJ929" s="53">
        <v>100</v>
      </c>
      <c r="AK929" s="53">
        <v>162</v>
      </c>
    </row>
    <row r="930" spans="2:37" ht="12.75">
      <c r="B930" s="1"/>
      <c r="C930" s="2" t="s">
        <v>180</v>
      </c>
      <c r="D930" s="49">
        <v>1999</v>
      </c>
      <c r="E930" s="49" t="s">
        <v>89</v>
      </c>
      <c r="M930" s="53">
        <v>524</v>
      </c>
      <c r="N930" s="53">
        <v>389</v>
      </c>
      <c r="S930" s="53">
        <v>2410</v>
      </c>
      <c r="AG930" s="53">
        <v>101</v>
      </c>
      <c r="AH930" s="53">
        <v>112</v>
      </c>
      <c r="AI930" s="53">
        <v>74</v>
      </c>
      <c r="AJ930" s="53">
        <v>105</v>
      </c>
      <c r="AK930" s="53">
        <v>167</v>
      </c>
    </row>
    <row r="931" spans="2:37" ht="12.75">
      <c r="B931" s="1"/>
      <c r="C931" s="2" t="s">
        <v>180</v>
      </c>
      <c r="D931" s="49">
        <v>1999</v>
      </c>
      <c r="E931" s="49" t="s">
        <v>90</v>
      </c>
      <c r="M931" s="53">
        <v>509</v>
      </c>
      <c r="N931" s="53">
        <v>394</v>
      </c>
      <c r="S931" s="53">
        <v>2465</v>
      </c>
      <c r="AG931" s="53">
        <v>110</v>
      </c>
      <c r="AH931" s="53">
        <v>108</v>
      </c>
      <c r="AI931" s="53">
        <v>81</v>
      </c>
      <c r="AJ931" s="53">
        <v>99</v>
      </c>
      <c r="AK931" s="53">
        <v>160</v>
      </c>
    </row>
    <row r="932" spans="2:37" ht="12.75">
      <c r="B932" s="1"/>
      <c r="C932" s="2" t="s">
        <v>180</v>
      </c>
      <c r="D932" s="49">
        <v>1999</v>
      </c>
      <c r="E932" s="49" t="s">
        <v>91</v>
      </c>
      <c r="M932" s="53">
        <v>478</v>
      </c>
      <c r="N932" s="53">
        <v>438</v>
      </c>
      <c r="S932" s="53">
        <v>2515</v>
      </c>
      <c r="AG932" s="53">
        <v>109</v>
      </c>
      <c r="AH932" s="53">
        <v>111</v>
      </c>
      <c r="AI932" s="53">
        <v>82</v>
      </c>
      <c r="AJ932" s="53">
        <v>88</v>
      </c>
      <c r="AK932" s="53">
        <v>149</v>
      </c>
    </row>
    <row r="933" spans="2:37" ht="12.75">
      <c r="B933" s="1"/>
      <c r="C933" s="2" t="s">
        <v>179</v>
      </c>
      <c r="D933" s="49">
        <v>1999</v>
      </c>
      <c r="E933" s="49" t="s">
        <v>92</v>
      </c>
      <c r="M933" s="53">
        <v>524</v>
      </c>
      <c r="N933" s="53">
        <v>468</v>
      </c>
      <c r="S933" s="53">
        <v>2430</v>
      </c>
      <c r="AG933" s="53">
        <v>104</v>
      </c>
      <c r="AH933" s="53">
        <v>116</v>
      </c>
      <c r="AI933" s="53">
        <v>84</v>
      </c>
      <c r="AJ933" s="53">
        <v>91</v>
      </c>
      <c r="AK933" s="53">
        <v>173</v>
      </c>
    </row>
    <row r="934" spans="2:72" ht="12.75">
      <c r="B934" s="1"/>
      <c r="C934" s="2" t="s">
        <v>180</v>
      </c>
      <c r="D934" s="49">
        <v>2000</v>
      </c>
      <c r="E934" s="49" t="s">
        <v>89</v>
      </c>
      <c r="M934" s="53">
        <v>535</v>
      </c>
      <c r="N934" s="53">
        <v>487</v>
      </c>
      <c r="S934" s="53">
        <v>2494</v>
      </c>
      <c r="AG934" s="53">
        <v>111</v>
      </c>
      <c r="AH934" s="53">
        <v>114</v>
      </c>
      <c r="AI934" s="53">
        <v>73</v>
      </c>
      <c r="AJ934" s="53">
        <v>89</v>
      </c>
      <c r="AK934" s="53">
        <v>179</v>
      </c>
      <c r="BJ934" s="53">
        <v>134.01</v>
      </c>
      <c r="BK934" s="53">
        <v>60.21</v>
      </c>
      <c r="BP934" s="53">
        <v>660</v>
      </c>
      <c r="BQ934" s="53">
        <v>500</v>
      </c>
      <c r="BR934" s="53">
        <v>415</v>
      </c>
      <c r="BS934" s="53">
        <v>391</v>
      </c>
      <c r="BT934" s="53">
        <v>225</v>
      </c>
    </row>
    <row r="935" spans="2:72" ht="12.75">
      <c r="B935" s="1"/>
      <c r="C935" s="2" t="s">
        <v>179</v>
      </c>
      <c r="D935" s="49">
        <v>2000</v>
      </c>
      <c r="E935" s="49" t="s">
        <v>90</v>
      </c>
      <c r="M935" s="53">
        <v>568</v>
      </c>
      <c r="N935" s="53">
        <v>550</v>
      </c>
      <c r="S935" s="53">
        <v>2380</v>
      </c>
      <c r="AG935" s="53">
        <v>109</v>
      </c>
      <c r="AH935" s="53">
        <v>109</v>
      </c>
      <c r="AI935" s="53">
        <v>76</v>
      </c>
      <c r="AJ935" s="53">
        <v>87</v>
      </c>
      <c r="AK935" s="53">
        <v>161</v>
      </c>
      <c r="BJ935" s="53">
        <v>144.25</v>
      </c>
      <c r="BK935" s="53">
        <v>61.84</v>
      </c>
      <c r="BP935" s="53">
        <v>590</v>
      </c>
      <c r="BQ935" s="53">
        <v>475</v>
      </c>
      <c r="BR935" s="53">
        <v>140</v>
      </c>
      <c r="BS935" s="53">
        <v>389</v>
      </c>
      <c r="BT935" s="53">
        <v>225</v>
      </c>
    </row>
    <row r="936" spans="2:72" ht="12.75">
      <c r="B936" s="1"/>
      <c r="D936" s="49">
        <v>2000</v>
      </c>
      <c r="E936" s="49" t="s">
        <v>91</v>
      </c>
      <c r="M936" s="53">
        <v>568</v>
      </c>
      <c r="N936" s="53">
        <v>532</v>
      </c>
      <c r="S936" s="53">
        <v>2375</v>
      </c>
      <c r="AG936" s="53">
        <v>109</v>
      </c>
      <c r="AH936" s="53">
        <v>108</v>
      </c>
      <c r="AI936" s="53">
        <v>64</v>
      </c>
      <c r="AJ936" s="53">
        <v>85</v>
      </c>
      <c r="AK936" s="53">
        <v>152</v>
      </c>
      <c r="BJ936" s="53">
        <v>144.88</v>
      </c>
      <c r="BK936" s="53">
        <v>58.27</v>
      </c>
      <c r="BP936" s="53">
        <v>525</v>
      </c>
      <c r="BQ936" s="53">
        <v>400</v>
      </c>
      <c r="BR936" s="53">
        <v>394</v>
      </c>
      <c r="BS936" s="53">
        <v>383</v>
      </c>
      <c r="BT936" s="53">
        <v>237</v>
      </c>
    </row>
    <row r="937" spans="2:72" ht="12.75">
      <c r="B937" s="1"/>
      <c r="D937" s="49">
        <v>2000</v>
      </c>
      <c r="E937" s="49" t="s">
        <v>92</v>
      </c>
      <c r="M937" s="53">
        <v>570</v>
      </c>
      <c r="N937" s="53">
        <v>605</v>
      </c>
      <c r="S937" s="53">
        <v>2405</v>
      </c>
      <c r="AG937" s="53">
        <v>104</v>
      </c>
      <c r="AH937" s="53">
        <v>113</v>
      </c>
      <c r="AI937" s="53">
        <v>67</v>
      </c>
      <c r="AJ937" s="53">
        <v>92</v>
      </c>
      <c r="AK937" s="53">
        <v>174</v>
      </c>
      <c r="BF937" s="53">
        <v>72.25</v>
      </c>
      <c r="BG937" s="53">
        <v>149.69</v>
      </c>
      <c r="BH937" s="53">
        <v>60.82</v>
      </c>
      <c r="BI937" s="53">
        <v>236.42</v>
      </c>
      <c r="BJ937" s="53">
        <v>142.61</v>
      </c>
      <c r="BK937" s="53">
        <v>60.49</v>
      </c>
      <c r="BP937" s="53">
        <v>550</v>
      </c>
      <c r="BQ937" s="53">
        <v>385</v>
      </c>
      <c r="BR937" s="53">
        <v>411</v>
      </c>
      <c r="BS937" s="53">
        <v>382</v>
      </c>
      <c r="BT937" s="53">
        <v>245</v>
      </c>
    </row>
    <row r="938" spans="2:72" ht="12.75">
      <c r="B938" s="1"/>
      <c r="D938" s="49">
        <v>2001</v>
      </c>
      <c r="E938" s="49" t="s">
        <v>89</v>
      </c>
      <c r="M938" s="53">
        <v>476</v>
      </c>
      <c r="N938" s="53">
        <v>506</v>
      </c>
      <c r="S938" s="53">
        <v>2310</v>
      </c>
      <c r="AG938" s="53">
        <v>106</v>
      </c>
      <c r="AH938" s="53">
        <v>110</v>
      </c>
      <c r="AI938" s="53">
        <v>71</v>
      </c>
      <c r="AJ938" s="53">
        <v>95</v>
      </c>
      <c r="AK938" s="53">
        <v>162</v>
      </c>
      <c r="BF938" s="53">
        <v>78.47</v>
      </c>
      <c r="BG938" s="53">
        <v>152.67</v>
      </c>
      <c r="BH938" s="53">
        <v>61.24</v>
      </c>
      <c r="BI938" s="53">
        <v>231.68</v>
      </c>
      <c r="BJ938" s="53">
        <v>141.86</v>
      </c>
      <c r="BK938" s="53">
        <v>59.3</v>
      </c>
      <c r="BP938" s="53">
        <v>535</v>
      </c>
      <c r="BQ938" s="53">
        <v>370</v>
      </c>
      <c r="BR938" s="53">
        <v>407</v>
      </c>
      <c r="BS938" s="53">
        <v>386</v>
      </c>
      <c r="BT938" s="53">
        <v>242</v>
      </c>
    </row>
    <row r="939" spans="2:72" ht="12.75">
      <c r="B939" s="1"/>
      <c r="D939" s="49">
        <v>2001</v>
      </c>
      <c r="E939" s="49" t="s">
        <v>90</v>
      </c>
      <c r="M939" s="53">
        <v>467</v>
      </c>
      <c r="N939" s="53">
        <v>549</v>
      </c>
      <c r="S939" s="53">
        <v>2275</v>
      </c>
      <c r="AG939" s="53">
        <v>115</v>
      </c>
      <c r="AH939" s="53">
        <v>106</v>
      </c>
      <c r="AI939" s="53">
        <v>83</v>
      </c>
      <c r="AJ939" s="53">
        <v>98</v>
      </c>
      <c r="AK939" s="53">
        <v>142</v>
      </c>
      <c r="BF939" s="53">
        <v>88.41</v>
      </c>
      <c r="BG939" s="53">
        <v>154.98</v>
      </c>
      <c r="BH939" s="53">
        <v>61.13</v>
      </c>
      <c r="BI939" s="53">
        <v>231.19</v>
      </c>
      <c r="BJ939" s="53">
        <v>140.96</v>
      </c>
      <c r="BK939" s="53">
        <v>58.34</v>
      </c>
      <c r="BP939" s="53">
        <v>575</v>
      </c>
      <c r="BQ939" s="53">
        <v>380</v>
      </c>
      <c r="BR939" s="53">
        <v>396</v>
      </c>
      <c r="BS939" s="53">
        <v>377</v>
      </c>
      <c r="BT939" s="53">
        <v>243</v>
      </c>
    </row>
    <row r="940" spans="2:72" ht="12.75">
      <c r="B940" s="1"/>
      <c r="D940" s="49">
        <v>2001</v>
      </c>
      <c r="E940" s="49" t="s">
        <v>91</v>
      </c>
      <c r="M940" s="53">
        <v>533</v>
      </c>
      <c r="N940" s="53">
        <v>540</v>
      </c>
      <c r="S940" s="53">
        <v>2340</v>
      </c>
      <c r="AG940" s="53">
        <v>115</v>
      </c>
      <c r="AH940" s="53">
        <v>108</v>
      </c>
      <c r="AI940" s="53">
        <v>77</v>
      </c>
      <c r="AJ940" s="53">
        <v>94</v>
      </c>
      <c r="AK940" s="53">
        <v>148</v>
      </c>
      <c r="BF940" s="53" t="s">
        <v>159</v>
      </c>
      <c r="BG940" s="53" t="s">
        <v>159</v>
      </c>
      <c r="BH940" s="53" t="s">
        <v>159</v>
      </c>
      <c r="BI940" s="53" t="s">
        <v>159</v>
      </c>
      <c r="BJ940" s="53">
        <v>145.35</v>
      </c>
      <c r="BK940" s="53">
        <v>59.09</v>
      </c>
      <c r="BP940" s="53">
        <v>585</v>
      </c>
      <c r="BQ940" s="53">
        <v>385</v>
      </c>
      <c r="BR940" s="53">
        <v>401</v>
      </c>
      <c r="BS940" s="53">
        <v>380</v>
      </c>
      <c r="BT940" s="53">
        <v>239</v>
      </c>
    </row>
    <row r="941" spans="2:72" ht="12.75">
      <c r="B941" s="1"/>
      <c r="D941" s="49">
        <v>2001</v>
      </c>
      <c r="E941" s="49" t="s">
        <v>92</v>
      </c>
      <c r="M941" s="53">
        <v>472</v>
      </c>
      <c r="N941" s="53">
        <v>496</v>
      </c>
      <c r="S941" s="53">
        <v>2265</v>
      </c>
      <c r="AG941" s="53">
        <v>114</v>
      </c>
      <c r="AH941" s="53">
        <v>109</v>
      </c>
      <c r="AI941" s="53">
        <v>74</v>
      </c>
      <c r="AJ941" s="53">
        <v>95</v>
      </c>
      <c r="AK941" s="53">
        <v>177</v>
      </c>
      <c r="BF941" s="53">
        <v>95.09</v>
      </c>
      <c r="BG941" s="53">
        <v>161.44</v>
      </c>
      <c r="BH941" s="53">
        <v>64.65</v>
      </c>
      <c r="BI941" s="53">
        <v>228.97</v>
      </c>
      <c r="BJ941" s="53">
        <v>144.77</v>
      </c>
      <c r="BK941" s="53">
        <v>57.57</v>
      </c>
      <c r="BP941" s="53">
        <v>530</v>
      </c>
      <c r="BQ941" s="53">
        <v>360</v>
      </c>
      <c r="BR941" s="53">
        <v>406</v>
      </c>
      <c r="BS941" s="53">
        <v>386</v>
      </c>
      <c r="BT941" s="53">
        <v>232</v>
      </c>
    </row>
    <row r="942" spans="2:72" ht="12.75">
      <c r="B942" s="1"/>
      <c r="D942" s="49">
        <v>2002</v>
      </c>
      <c r="E942" s="49" t="s">
        <v>89</v>
      </c>
      <c r="M942" s="53">
        <v>407</v>
      </c>
      <c r="N942" s="53">
        <v>378</v>
      </c>
      <c r="S942" s="53">
        <v>334.5</v>
      </c>
      <c r="AG942" s="53">
        <v>116</v>
      </c>
      <c r="AH942" s="53">
        <v>120</v>
      </c>
      <c r="AI942" s="53">
        <v>82</v>
      </c>
      <c r="AJ942" s="53">
        <v>102</v>
      </c>
      <c r="AK942" s="53">
        <v>175</v>
      </c>
      <c r="BF942" s="53">
        <v>94.32</v>
      </c>
      <c r="BG942" s="53">
        <v>153.27</v>
      </c>
      <c r="BH942" s="53">
        <v>63.53</v>
      </c>
      <c r="BI942" s="53">
        <v>230.32</v>
      </c>
      <c r="BJ942" s="53">
        <v>156.04</v>
      </c>
      <c r="BK942" s="53">
        <v>61.64</v>
      </c>
      <c r="BP942" s="53">
        <v>545</v>
      </c>
      <c r="BQ942" s="53">
        <v>365</v>
      </c>
      <c r="BR942" s="53">
        <v>398</v>
      </c>
      <c r="BS942" s="53">
        <v>376</v>
      </c>
      <c r="BT942" s="53">
        <v>224</v>
      </c>
    </row>
    <row r="943" spans="2:72" ht="12.75">
      <c r="B943" s="1"/>
      <c r="C943" s="2" t="s">
        <v>179</v>
      </c>
      <c r="D943" s="49">
        <v>2002</v>
      </c>
      <c r="E943" s="49" t="s">
        <v>90</v>
      </c>
      <c r="M943" s="53">
        <v>496</v>
      </c>
      <c r="N943" s="53">
        <v>510</v>
      </c>
      <c r="S943" s="53">
        <v>353</v>
      </c>
      <c r="AG943" s="53">
        <v>120</v>
      </c>
      <c r="AH943" s="53">
        <v>121</v>
      </c>
      <c r="AI943" s="53">
        <v>82</v>
      </c>
      <c r="AJ943" s="53">
        <v>102</v>
      </c>
      <c r="AK943" s="53">
        <v>162</v>
      </c>
      <c r="BF943" s="53">
        <v>88.52</v>
      </c>
      <c r="BG943" s="53">
        <v>151.29</v>
      </c>
      <c r="BH943" s="53">
        <v>64.28</v>
      </c>
      <c r="BI943" s="53">
        <v>228.62</v>
      </c>
      <c r="BJ943" s="53">
        <v>171.99</v>
      </c>
      <c r="BK943" s="53">
        <v>60.93</v>
      </c>
      <c r="BP943" s="53">
        <v>530</v>
      </c>
      <c r="BQ943" s="53">
        <v>375</v>
      </c>
      <c r="BR943" s="53">
        <v>378</v>
      </c>
      <c r="BS943" s="53">
        <v>372</v>
      </c>
      <c r="BT943" s="53">
        <v>218</v>
      </c>
    </row>
    <row r="944" spans="2:72" ht="12.75">
      <c r="B944" s="1"/>
      <c r="C944" s="2" t="s">
        <v>179</v>
      </c>
      <c r="D944" s="49">
        <v>2002</v>
      </c>
      <c r="E944" s="49" t="s">
        <v>91</v>
      </c>
      <c r="M944" s="53">
        <v>502</v>
      </c>
      <c r="N944" s="53">
        <v>800</v>
      </c>
      <c r="S944" s="53">
        <v>338</v>
      </c>
      <c r="AG944" s="53">
        <v>126</v>
      </c>
      <c r="AH944" s="53">
        <v>117</v>
      </c>
      <c r="AI944" s="53">
        <v>69</v>
      </c>
      <c r="AJ944" s="53">
        <v>108</v>
      </c>
      <c r="AK944" s="53">
        <v>167</v>
      </c>
      <c r="BF944" s="53" t="s">
        <v>159</v>
      </c>
      <c r="BG944" s="53" t="s">
        <v>159</v>
      </c>
      <c r="BH944" s="53" t="s">
        <v>159</v>
      </c>
      <c r="BI944" s="53" t="s">
        <v>159</v>
      </c>
      <c r="BJ944" s="53">
        <v>174.14</v>
      </c>
      <c r="BK944" s="53">
        <v>61.6</v>
      </c>
      <c r="BP944" s="53">
        <v>540</v>
      </c>
      <c r="BQ944" s="53">
        <v>370</v>
      </c>
      <c r="BR944" s="53">
        <v>366</v>
      </c>
      <c r="BS944" s="53">
        <v>399</v>
      </c>
      <c r="BT944" s="53">
        <v>228</v>
      </c>
    </row>
    <row r="945" spans="2:72" ht="12.75">
      <c r="B945" s="1"/>
      <c r="C945" s="2" t="s">
        <v>179</v>
      </c>
      <c r="D945" s="49">
        <v>2002</v>
      </c>
      <c r="E945" s="49" t="s">
        <v>92</v>
      </c>
      <c r="M945" s="53">
        <v>511</v>
      </c>
      <c r="N945" s="53">
        <v>497</v>
      </c>
      <c r="S945" s="53">
        <v>332</v>
      </c>
      <c r="AG945" s="53">
        <v>126</v>
      </c>
      <c r="AH945" s="53">
        <v>131</v>
      </c>
      <c r="AI945" s="53">
        <v>82</v>
      </c>
      <c r="AJ945" s="53">
        <v>105</v>
      </c>
      <c r="AK945" s="53">
        <v>193</v>
      </c>
      <c r="BF945" s="53">
        <v>99.09</v>
      </c>
      <c r="BG945" s="53">
        <v>151.21</v>
      </c>
      <c r="BH945" s="53">
        <v>60.84</v>
      </c>
      <c r="BI945" s="53">
        <v>221.07</v>
      </c>
      <c r="BJ945" s="53">
        <v>168.18</v>
      </c>
      <c r="BK945" s="53">
        <v>63.3</v>
      </c>
      <c r="BP945" s="53">
        <v>535</v>
      </c>
      <c r="BQ945" s="53">
        <v>350</v>
      </c>
      <c r="BR945" s="53">
        <v>391</v>
      </c>
      <c r="BS945" s="53">
        <v>390</v>
      </c>
      <c r="BT945" s="53">
        <v>241</v>
      </c>
    </row>
    <row r="946" spans="2:72" ht="12.75">
      <c r="B946" s="1"/>
      <c r="C946" s="2" t="s">
        <v>179</v>
      </c>
      <c r="D946" s="49">
        <v>2003</v>
      </c>
      <c r="E946" s="49" t="s">
        <v>89</v>
      </c>
      <c r="M946" s="53">
        <v>592</v>
      </c>
      <c r="N946" s="53">
        <v>432</v>
      </c>
      <c r="S946" s="53">
        <v>340</v>
      </c>
      <c r="AG946" s="53" t="s">
        <v>113</v>
      </c>
      <c r="AH946" s="53">
        <v>118</v>
      </c>
      <c r="AI946" s="53">
        <v>88</v>
      </c>
      <c r="AJ946" s="53">
        <v>111</v>
      </c>
      <c r="AK946" s="53">
        <v>203</v>
      </c>
      <c r="BF946" s="53">
        <v>97.55</v>
      </c>
      <c r="BG946" s="53">
        <v>142.8</v>
      </c>
      <c r="BH946" s="53">
        <v>64.89</v>
      </c>
      <c r="BI946" s="53">
        <v>220.61</v>
      </c>
      <c r="BJ946" s="53">
        <v>150.21</v>
      </c>
      <c r="BK946" s="53">
        <v>54.62</v>
      </c>
      <c r="BP946" s="53">
        <v>550</v>
      </c>
      <c r="BQ946" s="53">
        <v>355</v>
      </c>
      <c r="BR946" s="53">
        <v>394</v>
      </c>
      <c r="BS946" s="53">
        <v>388</v>
      </c>
      <c r="BT946" s="53">
        <v>237</v>
      </c>
    </row>
    <row r="947" spans="2:72" ht="12.75">
      <c r="B947" s="1"/>
      <c r="C947" s="2" t="s">
        <v>179</v>
      </c>
      <c r="D947" s="49">
        <v>2003</v>
      </c>
      <c r="E947" s="49" t="s">
        <v>90</v>
      </c>
      <c r="M947" s="53">
        <v>487</v>
      </c>
      <c r="N947" s="53">
        <v>457</v>
      </c>
      <c r="S947" s="53">
        <v>337</v>
      </c>
      <c r="AG947" s="53" t="s">
        <v>113</v>
      </c>
      <c r="AH947" s="53">
        <v>128</v>
      </c>
      <c r="AI947" s="53">
        <v>87</v>
      </c>
      <c r="AJ947" s="53">
        <v>109</v>
      </c>
      <c r="AK947" s="53">
        <v>197</v>
      </c>
      <c r="BF947" s="53">
        <v>94.95</v>
      </c>
      <c r="BG947" s="53">
        <v>133.17</v>
      </c>
      <c r="BH947" s="53">
        <v>66.35</v>
      </c>
      <c r="BI947" s="53">
        <v>220.47</v>
      </c>
      <c r="BJ947" s="53">
        <v>125.42</v>
      </c>
      <c r="BK947" s="53">
        <v>46.34</v>
      </c>
      <c r="BP947" s="53">
        <v>525</v>
      </c>
      <c r="BQ947" s="53">
        <v>350</v>
      </c>
      <c r="BR947" s="53">
        <v>392</v>
      </c>
      <c r="BS947" s="53">
        <v>381</v>
      </c>
      <c r="BT947" s="53">
        <v>233</v>
      </c>
    </row>
    <row r="948" spans="2:72" ht="12.75">
      <c r="B948" s="1"/>
      <c r="C948" s="2" t="s">
        <v>179</v>
      </c>
      <c r="D948" s="49">
        <v>2003</v>
      </c>
      <c r="E948" s="49" t="s">
        <v>91</v>
      </c>
      <c r="M948" s="53">
        <v>520</v>
      </c>
      <c r="N948" s="53">
        <v>509</v>
      </c>
      <c r="S948" s="53">
        <v>335</v>
      </c>
      <c r="AG948" s="53">
        <v>130</v>
      </c>
      <c r="AH948" s="53">
        <v>129</v>
      </c>
      <c r="AI948" s="53">
        <v>100</v>
      </c>
      <c r="AJ948" s="53">
        <v>101</v>
      </c>
      <c r="AK948" s="53">
        <v>186</v>
      </c>
      <c r="BF948" s="53" t="s">
        <v>159</v>
      </c>
      <c r="BG948" s="53" t="s">
        <v>159</v>
      </c>
      <c r="BH948" s="53" t="s">
        <v>159</v>
      </c>
      <c r="BI948" s="53" t="s">
        <v>159</v>
      </c>
      <c r="BJ948" s="53">
        <v>103.41</v>
      </c>
      <c r="BK948" s="53">
        <v>49.18</v>
      </c>
      <c r="BP948" s="53">
        <v>515</v>
      </c>
      <c r="BQ948" s="53">
        <v>325</v>
      </c>
      <c r="BR948" s="53">
        <v>381</v>
      </c>
      <c r="BS948" s="53">
        <v>398</v>
      </c>
      <c r="BT948" s="53">
        <v>239</v>
      </c>
    </row>
    <row r="949" spans="2:72" ht="12.75">
      <c r="B949" s="1"/>
      <c r="C949" s="2" t="s">
        <v>179</v>
      </c>
      <c r="D949" s="49">
        <v>2003</v>
      </c>
      <c r="E949" s="49" t="s">
        <v>92</v>
      </c>
      <c r="M949" s="53">
        <v>560</v>
      </c>
      <c r="N949" s="53">
        <v>508</v>
      </c>
      <c r="S949" s="53">
        <v>332</v>
      </c>
      <c r="AG949" s="53">
        <v>133</v>
      </c>
      <c r="AH949" s="53">
        <v>131</v>
      </c>
      <c r="AI949" s="53">
        <v>93</v>
      </c>
      <c r="AJ949" s="53">
        <v>108</v>
      </c>
      <c r="AK949" s="53">
        <v>195</v>
      </c>
      <c r="BF949" s="53">
        <v>94.74</v>
      </c>
      <c r="BG949" s="53">
        <v>131.53</v>
      </c>
      <c r="BH949" s="53">
        <v>67.56</v>
      </c>
      <c r="BI949" s="53">
        <v>217.68</v>
      </c>
      <c r="BJ949" s="53">
        <v>102.43</v>
      </c>
      <c r="BK949" s="53">
        <v>52.82</v>
      </c>
      <c r="BP949" s="53">
        <v>555</v>
      </c>
      <c r="BQ949" s="53">
        <v>355</v>
      </c>
      <c r="BR949" s="53">
        <v>407</v>
      </c>
      <c r="BS949" s="53">
        <v>406</v>
      </c>
      <c r="BT949" s="53">
        <v>242</v>
      </c>
    </row>
    <row r="950" spans="2:72" ht="12.75">
      <c r="B950" s="1"/>
      <c r="C950" s="2" t="s">
        <v>179</v>
      </c>
      <c r="D950" s="49">
        <v>2004</v>
      </c>
      <c r="E950" s="49" t="s">
        <v>89</v>
      </c>
      <c r="M950" s="53">
        <v>575</v>
      </c>
      <c r="N950" s="53">
        <v>570</v>
      </c>
      <c r="S950" s="53">
        <v>327</v>
      </c>
      <c r="AG950" s="53">
        <v>119</v>
      </c>
      <c r="AH950" s="53">
        <v>138</v>
      </c>
      <c r="AI950" s="53">
        <v>113</v>
      </c>
      <c r="AJ950" s="53">
        <v>118</v>
      </c>
      <c r="AK950" s="53">
        <v>212</v>
      </c>
      <c r="BF950" s="53">
        <v>93.09</v>
      </c>
      <c r="BG950" s="53">
        <v>112.45</v>
      </c>
      <c r="BH950" s="53">
        <v>66.77</v>
      </c>
      <c r="BI950" s="53">
        <v>226.59</v>
      </c>
      <c r="BJ950" s="53">
        <v>103.15</v>
      </c>
      <c r="BK950" s="53">
        <v>52.95</v>
      </c>
      <c r="BP950" s="53">
        <v>605</v>
      </c>
      <c r="BQ950" s="53">
        <v>390</v>
      </c>
      <c r="BR950" s="53">
        <v>409</v>
      </c>
      <c r="BS950" s="53">
        <v>395</v>
      </c>
      <c r="BT950" s="53">
        <v>238</v>
      </c>
    </row>
    <row r="951" spans="2:72" ht="12.75">
      <c r="B951" s="1"/>
      <c r="C951" s="2" t="s">
        <v>179</v>
      </c>
      <c r="D951" s="49">
        <v>2004</v>
      </c>
      <c r="E951" s="49" t="s">
        <v>90</v>
      </c>
      <c r="M951" s="53">
        <v>590</v>
      </c>
      <c r="N951" s="53">
        <v>678</v>
      </c>
      <c r="S951" s="53">
        <v>328</v>
      </c>
      <c r="AG951" s="53">
        <v>127</v>
      </c>
      <c r="AH951" s="53">
        <v>136</v>
      </c>
      <c r="AI951" s="53">
        <v>107</v>
      </c>
      <c r="AJ951" s="53">
        <v>106</v>
      </c>
      <c r="AK951" s="53">
        <v>215</v>
      </c>
      <c r="BF951" s="53">
        <v>88.96</v>
      </c>
      <c r="BG951" s="53">
        <v>114.16</v>
      </c>
      <c r="BH951" s="53">
        <v>65.26</v>
      </c>
      <c r="BI951" s="53">
        <v>231.19</v>
      </c>
      <c r="BJ951" s="53">
        <v>110.48</v>
      </c>
      <c r="BK951" s="53">
        <v>54.25</v>
      </c>
      <c r="BP951" s="53">
        <v>600</v>
      </c>
      <c r="BQ951" s="53">
        <v>375</v>
      </c>
      <c r="BR951" s="53">
        <v>402</v>
      </c>
      <c r="BS951" s="53">
        <v>392</v>
      </c>
      <c r="BT951" s="53">
        <v>243</v>
      </c>
    </row>
    <row r="952" spans="2:72" ht="12.75">
      <c r="B952" s="1"/>
      <c r="C952" s="2" t="s">
        <v>179</v>
      </c>
      <c r="D952" s="49">
        <v>2004</v>
      </c>
      <c r="E952" s="49" t="s">
        <v>91</v>
      </c>
      <c r="M952" s="53">
        <v>559</v>
      </c>
      <c r="N952" s="53">
        <v>578</v>
      </c>
      <c r="S952" s="53">
        <v>326</v>
      </c>
      <c r="AG952" s="53">
        <v>129</v>
      </c>
      <c r="AH952" s="53">
        <v>138</v>
      </c>
      <c r="AI952" s="53">
        <v>119</v>
      </c>
      <c r="AJ952" s="53">
        <v>103</v>
      </c>
      <c r="AK952" s="53">
        <v>215</v>
      </c>
      <c r="BF952" s="53" t="s">
        <v>159</v>
      </c>
      <c r="BG952" s="53" t="s">
        <v>159</v>
      </c>
      <c r="BH952" s="53" t="s">
        <v>159</v>
      </c>
      <c r="BI952" s="53" t="s">
        <v>159</v>
      </c>
      <c r="BJ952" s="53">
        <v>115.67</v>
      </c>
      <c r="BK952" s="53">
        <v>53.91</v>
      </c>
      <c r="BP952" s="53">
        <v>625</v>
      </c>
      <c r="BQ952" s="53">
        <v>425</v>
      </c>
      <c r="BR952" s="53">
        <v>383</v>
      </c>
      <c r="BS952" s="53">
        <v>407</v>
      </c>
      <c r="BT952" s="53">
        <v>256</v>
      </c>
    </row>
    <row r="953" spans="2:72" ht="12.75">
      <c r="B953" s="1"/>
      <c r="C953" s="2" t="s">
        <v>179</v>
      </c>
      <c r="D953" s="49">
        <v>2004</v>
      </c>
      <c r="E953" s="49" t="s">
        <v>92</v>
      </c>
      <c r="M953" s="53">
        <v>410</v>
      </c>
      <c r="N953" s="53">
        <v>570</v>
      </c>
      <c r="S953" s="53">
        <v>320</v>
      </c>
      <c r="AG953" s="53" t="s">
        <v>122</v>
      </c>
      <c r="AH953" s="53">
        <v>140</v>
      </c>
      <c r="AI953" s="53">
        <v>108</v>
      </c>
      <c r="AJ953" s="53">
        <v>115</v>
      </c>
      <c r="AK953" s="53">
        <v>199</v>
      </c>
      <c r="BF953" s="53">
        <v>90.55</v>
      </c>
      <c r="BG953" s="53">
        <v>108.55</v>
      </c>
      <c r="BH953" s="53">
        <v>66.66</v>
      </c>
      <c r="BI953" s="53">
        <v>236.16</v>
      </c>
      <c r="BJ953" s="53">
        <v>105.5</v>
      </c>
      <c r="BK953" s="53">
        <v>50.76</v>
      </c>
      <c r="BP953" s="53">
        <v>615</v>
      </c>
      <c r="BQ953" s="53">
        <v>420</v>
      </c>
      <c r="BR953" s="53">
        <v>406</v>
      </c>
      <c r="BS953" s="53">
        <v>415</v>
      </c>
      <c r="BT953" s="53">
        <v>259</v>
      </c>
    </row>
    <row r="954" spans="2:72" ht="12.75">
      <c r="B954" s="1"/>
      <c r="C954" s="2" t="s">
        <v>179</v>
      </c>
      <c r="D954" s="49">
        <v>2005</v>
      </c>
      <c r="E954" s="49" t="s">
        <v>89</v>
      </c>
      <c r="M954" s="53">
        <v>506</v>
      </c>
      <c r="N954" s="53">
        <v>711</v>
      </c>
      <c r="S954" s="53">
        <v>324</v>
      </c>
      <c r="T954" s="53">
        <v>175</v>
      </c>
      <c r="U954" s="53">
        <v>652</v>
      </c>
      <c r="AG954" s="53">
        <v>115</v>
      </c>
      <c r="AH954" s="53">
        <v>138</v>
      </c>
      <c r="AI954" s="53">
        <v>110</v>
      </c>
      <c r="AJ954" s="53">
        <v>119</v>
      </c>
      <c r="AK954" s="53">
        <v>210</v>
      </c>
      <c r="AY954" s="53">
        <v>1776</v>
      </c>
      <c r="AZ954" s="53">
        <v>649</v>
      </c>
      <c r="BA954" s="53">
        <v>336</v>
      </c>
      <c r="BB954" s="53">
        <v>1680</v>
      </c>
      <c r="BF954" s="53">
        <v>93.02</v>
      </c>
      <c r="BG954" s="53">
        <v>102.74</v>
      </c>
      <c r="BH954" s="53">
        <v>68.38</v>
      </c>
      <c r="BI954" s="53">
        <v>243.82</v>
      </c>
      <c r="BJ954" s="53">
        <v>104.25</v>
      </c>
      <c r="BK954" s="53">
        <v>47.07</v>
      </c>
      <c r="BP954" s="53">
        <v>645</v>
      </c>
      <c r="BQ954" s="53">
        <v>445</v>
      </c>
      <c r="BR954" s="53">
        <v>362</v>
      </c>
      <c r="BS954" s="53">
        <v>336</v>
      </c>
      <c r="BT954" s="53">
        <v>228</v>
      </c>
    </row>
    <row r="955" spans="2:72" ht="12.75">
      <c r="B955" s="1"/>
      <c r="C955" s="2" t="s">
        <v>179</v>
      </c>
      <c r="D955" s="49">
        <v>2005</v>
      </c>
      <c r="E955" s="49" t="s">
        <v>90</v>
      </c>
      <c r="M955" s="53">
        <v>362</v>
      </c>
      <c r="N955" s="53">
        <v>870</v>
      </c>
      <c r="S955" s="53">
        <v>324</v>
      </c>
      <c r="T955" s="53">
        <v>175</v>
      </c>
      <c r="U955" s="53">
        <v>674</v>
      </c>
      <c r="AG955" s="53">
        <v>126</v>
      </c>
      <c r="AH955" s="53">
        <v>140</v>
      </c>
      <c r="AI955" s="53">
        <v>74</v>
      </c>
      <c r="AJ955" s="53">
        <v>125</v>
      </c>
      <c r="AK955" s="53">
        <v>195</v>
      </c>
      <c r="AY955" s="53">
        <v>1748</v>
      </c>
      <c r="AZ955" s="53">
        <v>656</v>
      </c>
      <c r="BA955" s="53">
        <v>338</v>
      </c>
      <c r="BB955" s="53">
        <v>1686</v>
      </c>
      <c r="BF955" s="53">
        <v>90.98</v>
      </c>
      <c r="BG955" s="53">
        <v>106.12</v>
      </c>
      <c r="BH955" s="53">
        <v>68.32</v>
      </c>
      <c r="BI955" s="53">
        <v>247.19</v>
      </c>
      <c r="BJ955" s="53">
        <v>109.39</v>
      </c>
      <c r="BK955" s="53">
        <v>50.8</v>
      </c>
      <c r="BP955" s="53">
        <v>650</v>
      </c>
      <c r="BQ955" s="53">
        <v>450</v>
      </c>
      <c r="BR955" s="53">
        <v>292</v>
      </c>
      <c r="BS955" s="53">
        <v>267</v>
      </c>
      <c r="BT955" s="53">
        <v>189</v>
      </c>
    </row>
    <row r="956" spans="2:72" ht="12.75">
      <c r="B956" s="1"/>
      <c r="C956" s="2" t="s">
        <v>179</v>
      </c>
      <c r="D956" s="49">
        <v>2005</v>
      </c>
      <c r="E956" s="49" t="s">
        <v>91</v>
      </c>
      <c r="M956" s="53">
        <v>447</v>
      </c>
      <c r="N956" s="53">
        <v>936</v>
      </c>
      <c r="S956" s="53">
        <v>325</v>
      </c>
      <c r="T956" s="53">
        <v>175</v>
      </c>
      <c r="U956" s="53">
        <v>686</v>
      </c>
      <c r="AG956" s="53">
        <v>122</v>
      </c>
      <c r="AH956" s="53">
        <v>141</v>
      </c>
      <c r="AI956" s="53">
        <v>98</v>
      </c>
      <c r="AJ956" s="53">
        <v>114</v>
      </c>
      <c r="AK956" s="53">
        <v>190</v>
      </c>
      <c r="AY956" s="53">
        <v>1699</v>
      </c>
      <c r="AZ956" s="53">
        <v>649</v>
      </c>
      <c r="BA956" s="53">
        <v>346</v>
      </c>
      <c r="BB956" s="53">
        <v>1696</v>
      </c>
      <c r="BF956" s="53" t="s">
        <v>159</v>
      </c>
      <c r="BG956" s="53" t="s">
        <v>159</v>
      </c>
      <c r="BH956" s="53" t="s">
        <v>159</v>
      </c>
      <c r="BI956" s="53" t="s">
        <v>159</v>
      </c>
      <c r="BJ956" s="53">
        <v>106.78</v>
      </c>
      <c r="BK956" s="53">
        <v>49.63</v>
      </c>
      <c r="BP956" s="53">
        <v>640</v>
      </c>
      <c r="BQ956" s="53">
        <v>395</v>
      </c>
      <c r="BR956" s="53">
        <v>265</v>
      </c>
      <c r="BS956" s="53">
        <v>264</v>
      </c>
      <c r="BT956" s="53">
        <v>175</v>
      </c>
    </row>
    <row r="957" spans="2:72" ht="12.75">
      <c r="B957" s="1"/>
      <c r="C957" s="2" t="s">
        <v>179</v>
      </c>
      <c r="D957" s="49">
        <v>2005</v>
      </c>
      <c r="E957" s="49" t="s">
        <v>92</v>
      </c>
      <c r="M957" s="53">
        <v>570</v>
      </c>
      <c r="N957" s="53">
        <v>826</v>
      </c>
      <c r="S957" s="53">
        <v>320</v>
      </c>
      <c r="T957" s="53">
        <v>178</v>
      </c>
      <c r="U957" s="53">
        <v>674</v>
      </c>
      <c r="AG957" s="53">
        <v>123</v>
      </c>
      <c r="AH957" s="53">
        <v>134</v>
      </c>
      <c r="AI957" s="53">
        <v>107</v>
      </c>
      <c r="AJ957" s="53">
        <v>122</v>
      </c>
      <c r="AK957" s="53">
        <v>200</v>
      </c>
      <c r="AY957" s="53">
        <v>1766</v>
      </c>
      <c r="AZ957" s="53">
        <v>664</v>
      </c>
      <c r="BA957" s="53">
        <v>367</v>
      </c>
      <c r="BB957" s="53">
        <v>1715</v>
      </c>
      <c r="BF957" s="53">
        <v>94.11</v>
      </c>
      <c r="BG957" s="53">
        <v>104.4</v>
      </c>
      <c r="BH957" s="53">
        <v>69.68</v>
      </c>
      <c r="BI957" s="53">
        <v>244.55</v>
      </c>
      <c r="BJ957" s="53">
        <v>105.23</v>
      </c>
      <c r="BK957" s="53">
        <v>51.03</v>
      </c>
      <c r="BP957" s="53">
        <v>660</v>
      </c>
      <c r="BQ957" s="53">
        <v>440</v>
      </c>
      <c r="BR957" s="53">
        <v>325</v>
      </c>
      <c r="BS957" s="53">
        <v>301</v>
      </c>
      <c r="BT957" s="53">
        <v>183</v>
      </c>
    </row>
    <row r="958" spans="2:72" ht="12.75">
      <c r="B958" s="1"/>
      <c r="C958" s="2" t="s">
        <v>179</v>
      </c>
      <c r="D958" s="49">
        <v>2006</v>
      </c>
      <c r="E958" s="49" t="s">
        <v>89</v>
      </c>
      <c r="M958" s="53">
        <v>494</v>
      </c>
      <c r="N958" s="53">
        <v>752</v>
      </c>
      <c r="S958" s="53">
        <v>330</v>
      </c>
      <c r="T958" s="53">
        <v>178</v>
      </c>
      <c r="U958" s="53">
        <v>690</v>
      </c>
      <c r="AG958" s="53">
        <v>116</v>
      </c>
      <c r="AH958" s="53">
        <v>140</v>
      </c>
      <c r="AI958" s="53">
        <v>98</v>
      </c>
      <c r="AJ958" s="53">
        <v>132</v>
      </c>
      <c r="AK958" s="53">
        <v>212</v>
      </c>
      <c r="AY958" s="53">
        <v>1733</v>
      </c>
      <c r="AZ958" s="53">
        <v>713</v>
      </c>
      <c r="BA958" s="53">
        <v>397</v>
      </c>
      <c r="BB958" s="53">
        <v>1688</v>
      </c>
      <c r="BF958" s="53">
        <v>98.85</v>
      </c>
      <c r="BG958" s="53">
        <v>103.58</v>
      </c>
      <c r="BH958" s="53">
        <v>73.06</v>
      </c>
      <c r="BI958" s="53">
        <v>243.73</v>
      </c>
      <c r="BJ958" s="53">
        <v>108.29</v>
      </c>
      <c r="BK958" s="53">
        <v>52.52</v>
      </c>
      <c r="BP958" s="53">
        <v>680</v>
      </c>
      <c r="BQ958" s="53">
        <v>455</v>
      </c>
      <c r="BR958" s="53">
        <v>373</v>
      </c>
      <c r="BS958" s="53">
        <v>349</v>
      </c>
      <c r="BT958" s="53">
        <v>190</v>
      </c>
    </row>
    <row r="959" spans="2:72" ht="12.75">
      <c r="B959" s="1"/>
      <c r="C959" s="2" t="s">
        <v>179</v>
      </c>
      <c r="D959" s="49">
        <v>2006</v>
      </c>
      <c r="E959" s="49" t="s">
        <v>90</v>
      </c>
      <c r="M959" s="53">
        <v>459</v>
      </c>
      <c r="N959" s="53">
        <v>595</v>
      </c>
      <c r="S959" s="53">
        <v>330</v>
      </c>
      <c r="T959" s="53">
        <v>180</v>
      </c>
      <c r="U959" s="53">
        <v>691</v>
      </c>
      <c r="AG959" s="53">
        <v>116</v>
      </c>
      <c r="AH959" s="53">
        <v>145</v>
      </c>
      <c r="AI959" s="53">
        <v>98</v>
      </c>
      <c r="AJ959" s="53">
        <v>135</v>
      </c>
      <c r="AK959" s="53">
        <v>212</v>
      </c>
      <c r="AY959" s="53">
        <v>1712</v>
      </c>
      <c r="AZ959" s="53">
        <v>754</v>
      </c>
      <c r="BA959" s="53">
        <v>383</v>
      </c>
      <c r="BB959" s="53">
        <v>1692</v>
      </c>
      <c r="BF959" s="53">
        <v>99.24</v>
      </c>
      <c r="BG959" s="53">
        <v>108.35</v>
      </c>
      <c r="BH959" s="53">
        <v>76.01</v>
      </c>
      <c r="BI959" s="53">
        <v>236.41</v>
      </c>
      <c r="BJ959" s="53">
        <v>124.63</v>
      </c>
      <c r="BK959" s="53">
        <v>51.81</v>
      </c>
      <c r="BP959" s="53">
        <v>650</v>
      </c>
      <c r="BQ959" s="53">
        <v>435</v>
      </c>
      <c r="BR959" s="53">
        <v>372</v>
      </c>
      <c r="BS959" s="53">
        <v>354</v>
      </c>
      <c r="BT959" s="53">
        <v>190</v>
      </c>
    </row>
    <row r="960" spans="2:72" ht="12.75">
      <c r="B960" s="1"/>
      <c r="C960" s="2" t="s">
        <v>179</v>
      </c>
      <c r="D960" s="49">
        <v>2006</v>
      </c>
      <c r="E960" s="49" t="s">
        <v>91</v>
      </c>
      <c r="M960" s="53">
        <v>482</v>
      </c>
      <c r="N960" s="53">
        <v>674</v>
      </c>
      <c r="S960" s="53">
        <v>334</v>
      </c>
      <c r="T960" s="53">
        <v>200</v>
      </c>
      <c r="U960" s="53">
        <v>692</v>
      </c>
      <c r="AG960" s="53">
        <v>118</v>
      </c>
      <c r="AH960" s="53">
        <v>147</v>
      </c>
      <c r="AI960" s="53">
        <v>121</v>
      </c>
      <c r="AJ960" s="53">
        <v>135</v>
      </c>
      <c r="AK960" s="53">
        <v>221</v>
      </c>
      <c r="AY960" s="53">
        <v>1727</v>
      </c>
      <c r="AZ960" s="53">
        <v>732</v>
      </c>
      <c r="BA960" s="53">
        <v>382</v>
      </c>
      <c r="BB960" s="53">
        <v>1597</v>
      </c>
      <c r="BF960" s="53" t="s">
        <v>159</v>
      </c>
      <c r="BG960" s="53" t="s">
        <v>159</v>
      </c>
      <c r="BH960" s="53" t="s">
        <v>159</v>
      </c>
      <c r="BI960" s="53" t="s">
        <v>159</v>
      </c>
      <c r="BJ960" s="53">
        <v>135.15</v>
      </c>
      <c r="BK960" s="53">
        <v>51.44</v>
      </c>
      <c r="BP960" s="53">
        <v>580</v>
      </c>
      <c r="BQ960" s="53">
        <v>385</v>
      </c>
      <c r="BR960" s="53">
        <v>376</v>
      </c>
      <c r="BS960" s="53">
        <v>377</v>
      </c>
      <c r="BT960" s="53">
        <v>198</v>
      </c>
    </row>
    <row r="961" spans="2:72" ht="12.75">
      <c r="B961" s="1"/>
      <c r="C961" s="2" t="s">
        <v>179</v>
      </c>
      <c r="D961" s="49">
        <v>2006</v>
      </c>
      <c r="E961" s="49" t="s">
        <v>92</v>
      </c>
      <c r="M961" s="53">
        <v>461</v>
      </c>
      <c r="N961" s="53">
        <v>600</v>
      </c>
      <c r="S961" s="53">
        <v>362</v>
      </c>
      <c r="T961" s="53">
        <v>180</v>
      </c>
      <c r="U961" s="53">
        <v>690</v>
      </c>
      <c r="AG961" s="53">
        <v>127</v>
      </c>
      <c r="AH961" s="53">
        <v>157</v>
      </c>
      <c r="AI961" s="53">
        <v>120</v>
      </c>
      <c r="AJ961" s="53">
        <v>137</v>
      </c>
      <c r="AK961" s="53">
        <v>215</v>
      </c>
      <c r="AY961" s="53">
        <v>1809</v>
      </c>
      <c r="AZ961" s="53">
        <v>747</v>
      </c>
      <c r="BA961" s="53">
        <v>375</v>
      </c>
      <c r="BB961" s="53">
        <v>1692</v>
      </c>
      <c r="BF961" s="53">
        <v>111.78</v>
      </c>
      <c r="BG961" s="53">
        <v>109.99</v>
      </c>
      <c r="BH961" s="53">
        <v>76.26</v>
      </c>
      <c r="BI961" s="53">
        <v>243.28</v>
      </c>
      <c r="BJ961" s="53">
        <v>146.93</v>
      </c>
      <c r="BK961" s="53">
        <v>53.51</v>
      </c>
      <c r="BP961" s="53">
        <v>540</v>
      </c>
      <c r="BQ961" s="53">
        <v>365</v>
      </c>
      <c r="BR961" s="53">
        <v>439</v>
      </c>
      <c r="BS961" s="53">
        <v>424</v>
      </c>
      <c r="BT961" s="53">
        <v>241</v>
      </c>
    </row>
    <row r="962" spans="2:72" ht="12.75">
      <c r="B962" s="1"/>
      <c r="C962" s="2" t="s">
        <v>179</v>
      </c>
      <c r="D962" s="49">
        <v>2007</v>
      </c>
      <c r="E962" s="49" t="s">
        <v>89</v>
      </c>
      <c r="M962" s="53">
        <v>376</v>
      </c>
      <c r="N962" s="53">
        <v>538</v>
      </c>
      <c r="S962" s="53">
        <v>360</v>
      </c>
      <c r="T962" s="53">
        <v>200</v>
      </c>
      <c r="U962" s="53">
        <v>701</v>
      </c>
      <c r="AG962" s="53">
        <v>129</v>
      </c>
      <c r="AH962" s="53">
        <v>153</v>
      </c>
      <c r="AI962" s="53">
        <v>148</v>
      </c>
      <c r="AJ962" s="53">
        <v>120</v>
      </c>
      <c r="AK962" s="53">
        <v>236</v>
      </c>
      <c r="AY962" s="53">
        <v>2113</v>
      </c>
      <c r="AZ962" s="53">
        <v>806</v>
      </c>
      <c r="BA962" s="53">
        <v>465</v>
      </c>
      <c r="BB962" s="53">
        <v>1808</v>
      </c>
      <c r="BF962" s="53">
        <v>120.2</v>
      </c>
      <c r="BG962" s="53">
        <v>109.38</v>
      </c>
      <c r="BH962" s="53">
        <v>76.27</v>
      </c>
      <c r="BI962" s="53">
        <v>254.87</v>
      </c>
      <c r="BJ962" s="53">
        <v>156.34</v>
      </c>
      <c r="BK962" s="53">
        <v>58.94</v>
      </c>
      <c r="BP962" s="53">
        <v>510</v>
      </c>
      <c r="BQ962" s="53">
        <v>410</v>
      </c>
      <c r="BR962" s="53">
        <v>445</v>
      </c>
      <c r="BS962" s="53">
        <v>435</v>
      </c>
      <c r="BT962" s="53">
        <v>258</v>
      </c>
    </row>
    <row r="963" spans="2:72" ht="12.75">
      <c r="B963" s="1"/>
      <c r="C963" s="2" t="s">
        <v>179</v>
      </c>
      <c r="D963" s="49">
        <v>2007</v>
      </c>
      <c r="E963" s="49" t="s">
        <v>90</v>
      </c>
      <c r="M963" s="53">
        <v>416</v>
      </c>
      <c r="N963" s="53">
        <v>579</v>
      </c>
      <c r="S963" s="53">
        <v>357</v>
      </c>
      <c r="T963" s="53">
        <v>200</v>
      </c>
      <c r="U963" s="53">
        <v>708</v>
      </c>
      <c r="AG963" s="53">
        <v>129</v>
      </c>
      <c r="AH963" s="53">
        <v>147</v>
      </c>
      <c r="AI963" s="53">
        <v>145</v>
      </c>
      <c r="AJ963" s="53">
        <v>132</v>
      </c>
      <c r="AK963" s="53">
        <v>236</v>
      </c>
      <c r="AY963" s="53">
        <v>1835</v>
      </c>
      <c r="AZ963" s="53">
        <v>744</v>
      </c>
      <c r="BA963" s="53">
        <v>422</v>
      </c>
      <c r="BB963" s="53">
        <v>1851</v>
      </c>
      <c r="BF963" s="53">
        <v>118.14</v>
      </c>
      <c r="BG963" s="53">
        <v>108.83</v>
      </c>
      <c r="BH963" s="53">
        <v>76.49</v>
      </c>
      <c r="BI963" s="53">
        <v>260.69</v>
      </c>
      <c r="BJ963" s="53">
        <v>169</v>
      </c>
      <c r="BK963" s="53">
        <v>62.5</v>
      </c>
      <c r="BP963" s="53">
        <v>575</v>
      </c>
      <c r="BQ963" s="53">
        <v>400</v>
      </c>
      <c r="BR963" s="53">
        <v>438</v>
      </c>
      <c r="BS963" s="53">
        <v>439</v>
      </c>
      <c r="BT963" s="53">
        <v>264</v>
      </c>
    </row>
    <row r="964" spans="2:72" ht="12.75">
      <c r="B964" s="1"/>
      <c r="C964" s="2" t="s">
        <v>179</v>
      </c>
      <c r="D964" s="49">
        <v>2007</v>
      </c>
      <c r="E964" s="49" t="s">
        <v>91</v>
      </c>
      <c r="M964" s="53">
        <v>439</v>
      </c>
      <c r="N964" s="53">
        <v>579</v>
      </c>
      <c r="S964" s="53">
        <v>335</v>
      </c>
      <c r="T964" s="53">
        <v>212</v>
      </c>
      <c r="U964" s="53">
        <v>745</v>
      </c>
      <c r="AG964" s="53">
        <v>126</v>
      </c>
      <c r="AH964" s="53">
        <v>160</v>
      </c>
      <c r="AI964" s="53">
        <v>150</v>
      </c>
      <c r="AJ964" s="53">
        <v>137</v>
      </c>
      <c r="AK964" s="53">
        <v>252</v>
      </c>
      <c r="AY964" s="53">
        <v>1702</v>
      </c>
      <c r="AZ964" s="53">
        <v>761</v>
      </c>
      <c r="BA964" s="53">
        <v>440</v>
      </c>
      <c r="BB964" s="53">
        <v>1840</v>
      </c>
      <c r="BF964" s="53" t="s">
        <v>159</v>
      </c>
      <c r="BG964" s="53" t="s">
        <v>159</v>
      </c>
      <c r="BH964" s="53" t="s">
        <v>159</v>
      </c>
      <c r="BI964" s="53" t="s">
        <v>159</v>
      </c>
      <c r="BJ964" s="53">
        <v>174.71</v>
      </c>
      <c r="BK964" s="53">
        <v>59.27</v>
      </c>
      <c r="BP964" s="53">
        <v>540</v>
      </c>
      <c r="BQ964" s="53">
        <v>380</v>
      </c>
      <c r="BR964" s="53">
        <v>442</v>
      </c>
      <c r="BS964" s="53">
        <v>425</v>
      </c>
      <c r="BT964" s="53">
        <v>264</v>
      </c>
    </row>
    <row r="965" spans="2:72" ht="12.75">
      <c r="B965" s="1"/>
      <c r="C965" s="2" t="s">
        <v>179</v>
      </c>
      <c r="D965" s="49">
        <v>2007</v>
      </c>
      <c r="E965" s="49" t="s">
        <v>92</v>
      </c>
      <c r="M965" s="53">
        <v>392</v>
      </c>
      <c r="N965" s="53">
        <v>529</v>
      </c>
      <c r="S965" s="53">
        <v>360</v>
      </c>
      <c r="T965" s="53">
        <v>195</v>
      </c>
      <c r="U965" s="53">
        <v>715</v>
      </c>
      <c r="AG965" s="53">
        <v>127</v>
      </c>
      <c r="AH965" s="53">
        <v>166</v>
      </c>
      <c r="AI965" s="53">
        <v>168</v>
      </c>
      <c r="AJ965" s="53">
        <v>142</v>
      </c>
      <c r="AK965" s="53">
        <v>248</v>
      </c>
      <c r="AY965" s="53">
        <v>1778</v>
      </c>
      <c r="AZ965" s="53">
        <v>747</v>
      </c>
      <c r="BA965" s="53">
        <v>440</v>
      </c>
      <c r="BB965" s="53">
        <v>1991</v>
      </c>
      <c r="BF965" s="53">
        <v>127.3</v>
      </c>
      <c r="BG965" s="53">
        <v>111.19</v>
      </c>
      <c r="BH965" s="53">
        <v>77.49</v>
      </c>
      <c r="BI965" s="53">
        <v>264.57</v>
      </c>
      <c r="BJ965" s="53">
        <v>183.14</v>
      </c>
      <c r="BK965" s="53">
        <v>55.66</v>
      </c>
      <c r="BP965" s="53">
        <v>470</v>
      </c>
      <c r="BQ965" s="53">
        <v>330</v>
      </c>
      <c r="BR965" s="53">
        <v>499</v>
      </c>
      <c r="BS965" s="53">
        <v>450</v>
      </c>
      <c r="BT965" s="53">
        <v>291</v>
      </c>
    </row>
    <row r="966" spans="2:72" ht="12.75">
      <c r="B966" s="1"/>
      <c r="C966" s="2" t="s">
        <v>179</v>
      </c>
      <c r="D966" s="49">
        <v>2008</v>
      </c>
      <c r="E966" s="49" t="s">
        <v>89</v>
      </c>
      <c r="M966" s="53">
        <v>310</v>
      </c>
      <c r="N966" s="53">
        <v>339</v>
      </c>
      <c r="S966" s="53">
        <v>342</v>
      </c>
      <c r="T966" s="53">
        <v>185</v>
      </c>
      <c r="U966" s="53">
        <v>764</v>
      </c>
      <c r="AG966" s="53">
        <v>140</v>
      </c>
      <c r="AH966" s="53">
        <v>159</v>
      </c>
      <c r="AI966" s="53">
        <v>162</v>
      </c>
      <c r="AJ966" s="53">
        <v>157</v>
      </c>
      <c r="AK966" s="53">
        <v>265</v>
      </c>
      <c r="AY966" s="53">
        <v>1896</v>
      </c>
      <c r="AZ966" s="53">
        <v>740</v>
      </c>
      <c r="BA966" s="53">
        <v>469</v>
      </c>
      <c r="BB966" s="53">
        <v>1934</v>
      </c>
      <c r="BF966" s="53">
        <v>130.78</v>
      </c>
      <c r="BG966" s="53">
        <v>111.79</v>
      </c>
      <c r="BH966" s="53">
        <v>78.28</v>
      </c>
      <c r="BI966" s="53">
        <v>273.21</v>
      </c>
      <c r="BJ966" s="53">
        <v>185.6</v>
      </c>
      <c r="BK966" s="53">
        <v>55.92</v>
      </c>
      <c r="BP966" s="53">
        <v>450</v>
      </c>
      <c r="BQ966" s="53">
        <v>330</v>
      </c>
      <c r="BR966" s="53">
        <v>511</v>
      </c>
      <c r="BS966" s="53">
        <v>454</v>
      </c>
      <c r="BT966" s="53">
        <v>308</v>
      </c>
    </row>
    <row r="967" spans="2:72" ht="12.75">
      <c r="B967" s="1"/>
      <c r="C967" s="2" t="s">
        <v>179</v>
      </c>
      <c r="D967" s="49">
        <v>2008</v>
      </c>
      <c r="E967" s="49" t="s">
        <v>90</v>
      </c>
      <c r="M967" s="53">
        <v>250</v>
      </c>
      <c r="N967" s="53">
        <v>266</v>
      </c>
      <c r="S967" s="53">
        <v>336</v>
      </c>
      <c r="T967" s="53">
        <v>185</v>
      </c>
      <c r="U967" s="53">
        <v>773</v>
      </c>
      <c r="AG967" s="53">
        <v>144</v>
      </c>
      <c r="AH967" s="53">
        <v>165</v>
      </c>
      <c r="AI967" s="53">
        <v>158</v>
      </c>
      <c r="AJ967" s="53">
        <v>145</v>
      </c>
      <c r="AK967" s="53">
        <v>262</v>
      </c>
      <c r="AY967" s="53">
        <v>1423</v>
      </c>
      <c r="AZ967" s="53">
        <v>616</v>
      </c>
      <c r="BA967" s="53">
        <v>431</v>
      </c>
      <c r="BB967" s="53">
        <v>1733</v>
      </c>
      <c r="BF967" s="53">
        <v>124.66</v>
      </c>
      <c r="BG967" s="53">
        <v>109.38</v>
      </c>
      <c r="BH967" s="53">
        <v>79.72</v>
      </c>
      <c r="BI967" s="53">
        <v>271.41</v>
      </c>
      <c r="BJ967" s="53">
        <v>178.42</v>
      </c>
      <c r="BK967" s="53">
        <v>52.6</v>
      </c>
      <c r="BP967" s="53">
        <v>475</v>
      </c>
      <c r="BQ967" s="53">
        <v>350</v>
      </c>
      <c r="BR967" s="53">
        <v>499</v>
      </c>
      <c r="BS967" s="53">
        <v>448</v>
      </c>
      <c r="BT967" s="53">
        <v>307</v>
      </c>
    </row>
    <row r="968" spans="2:79" ht="12.75">
      <c r="B968" s="1"/>
      <c r="C968" s="2" t="s">
        <v>179</v>
      </c>
      <c r="D968" s="49">
        <v>2008</v>
      </c>
      <c r="E968" s="49" t="s">
        <v>91</v>
      </c>
      <c r="M968" s="53">
        <v>354</v>
      </c>
      <c r="S968" s="53">
        <v>329</v>
      </c>
      <c r="T968" s="53">
        <v>180</v>
      </c>
      <c r="U968" s="53">
        <v>766</v>
      </c>
      <c r="AG968" s="53">
        <v>155</v>
      </c>
      <c r="AH968" s="53">
        <v>175</v>
      </c>
      <c r="AI968" s="53">
        <v>153</v>
      </c>
      <c r="AJ968" s="53">
        <v>157</v>
      </c>
      <c r="AK968" s="53">
        <v>285</v>
      </c>
      <c r="AY968" s="53">
        <v>1395</v>
      </c>
      <c r="AZ968" s="53">
        <v>589</v>
      </c>
      <c r="BA968" s="53">
        <v>453</v>
      </c>
      <c r="BB968" s="53">
        <v>1661</v>
      </c>
      <c r="BF968" s="53" t="s">
        <v>159</v>
      </c>
      <c r="BG968" s="53" t="s">
        <v>159</v>
      </c>
      <c r="BH968" s="53" t="s">
        <v>159</v>
      </c>
      <c r="BI968" s="53" t="s">
        <v>159</v>
      </c>
      <c r="BJ968" s="53">
        <v>155</v>
      </c>
      <c r="BK968" s="53">
        <v>48.33</v>
      </c>
      <c r="BP968" s="53">
        <v>475</v>
      </c>
      <c r="BQ968" s="53">
        <v>330</v>
      </c>
      <c r="BR968" s="53">
        <v>472</v>
      </c>
      <c r="BS968" s="53">
        <v>430</v>
      </c>
      <c r="BT968" s="53">
        <v>320</v>
      </c>
      <c r="CA968" s="53">
        <v>202.5</v>
      </c>
    </row>
    <row r="969" spans="2:79" ht="12.75">
      <c r="B969" s="1"/>
      <c r="C969" s="2" t="s">
        <v>179</v>
      </c>
      <c r="D969" s="49">
        <v>2008</v>
      </c>
      <c r="E969" s="49" t="s">
        <v>92</v>
      </c>
      <c r="M969" s="53">
        <v>295</v>
      </c>
      <c r="S969" s="53">
        <v>322</v>
      </c>
      <c r="T969" s="53">
        <v>180</v>
      </c>
      <c r="U969" s="53">
        <v>777</v>
      </c>
      <c r="AG969" s="53">
        <v>147</v>
      </c>
      <c r="AH969" s="53">
        <v>174</v>
      </c>
      <c r="AI969" s="53">
        <v>167</v>
      </c>
      <c r="AJ969" s="53">
        <v>163</v>
      </c>
      <c r="AK969" s="53">
        <v>279</v>
      </c>
      <c r="AY969" s="53">
        <v>1391</v>
      </c>
      <c r="AZ969" s="53">
        <v>576</v>
      </c>
      <c r="BA969" s="53">
        <v>460</v>
      </c>
      <c r="BB969" s="53">
        <v>1721</v>
      </c>
      <c r="BF969" s="53">
        <v>123.95</v>
      </c>
      <c r="BG969" s="53">
        <v>100.98</v>
      </c>
      <c r="BH969" s="53">
        <v>78.52</v>
      </c>
      <c r="BI969" s="53">
        <v>268.38</v>
      </c>
      <c r="BJ969" s="53">
        <v>134.26</v>
      </c>
      <c r="BK969" s="53">
        <v>48.42</v>
      </c>
      <c r="BP969" s="53">
        <v>400</v>
      </c>
      <c r="BQ969" s="53">
        <v>290</v>
      </c>
      <c r="BR969" s="53">
        <v>484</v>
      </c>
      <c r="BS969" s="53">
        <v>431</v>
      </c>
      <c r="BT969" s="53">
        <v>331</v>
      </c>
      <c r="CA969" s="53">
        <v>228.6</v>
      </c>
    </row>
    <row r="970" spans="2:83" ht="12.75">
      <c r="B970" s="1"/>
      <c r="C970" s="2" t="s">
        <v>179</v>
      </c>
      <c r="D970" s="49">
        <v>2009</v>
      </c>
      <c r="E970" s="49" t="s">
        <v>89</v>
      </c>
      <c r="M970" s="53">
        <v>329</v>
      </c>
      <c r="N970" s="53">
        <v>462</v>
      </c>
      <c r="S970" s="53">
        <v>305</v>
      </c>
      <c r="T970" s="53">
        <v>170</v>
      </c>
      <c r="U970" s="53">
        <v>728</v>
      </c>
      <c r="AG970" s="53">
        <v>161</v>
      </c>
      <c r="AH970" s="53">
        <v>178</v>
      </c>
      <c r="AI970" s="53">
        <v>155</v>
      </c>
      <c r="AJ970" s="53">
        <v>167</v>
      </c>
      <c r="AK970" s="53">
        <v>295</v>
      </c>
      <c r="AY970" s="53">
        <v>1415</v>
      </c>
      <c r="AZ970" s="53">
        <v>559</v>
      </c>
      <c r="BA970" s="53">
        <v>471</v>
      </c>
      <c r="BB970" s="53">
        <v>1645</v>
      </c>
      <c r="BF970" s="53">
        <v>119.95</v>
      </c>
      <c r="BG970" s="53">
        <v>92.53</v>
      </c>
      <c r="BH970" s="53">
        <v>79.03</v>
      </c>
      <c r="BI970" s="53">
        <v>259.99</v>
      </c>
      <c r="BJ970" s="53">
        <v>114.52</v>
      </c>
      <c r="BK970" s="53">
        <v>45.96</v>
      </c>
      <c r="BP970" s="53">
        <v>315</v>
      </c>
      <c r="BQ970" s="53">
        <v>260</v>
      </c>
      <c r="BR970" s="53">
        <v>463</v>
      </c>
      <c r="BS970" s="53">
        <v>428</v>
      </c>
      <c r="BT970" s="53">
        <v>309</v>
      </c>
      <c r="CA970" s="53">
        <v>227.1</v>
      </c>
      <c r="CE970" s="53">
        <v>27.4</v>
      </c>
    </row>
    <row r="971" spans="2:79" ht="12.75">
      <c r="B971" s="1"/>
      <c r="C971" s="2" t="s">
        <v>179</v>
      </c>
      <c r="D971" s="49">
        <v>2009</v>
      </c>
      <c r="E971" s="49" t="s">
        <v>90</v>
      </c>
      <c r="M971" s="53">
        <v>346</v>
      </c>
      <c r="N971" s="53">
        <v>423</v>
      </c>
      <c r="S971" s="53">
        <v>305</v>
      </c>
      <c r="T971" s="53">
        <v>170</v>
      </c>
      <c r="U971" s="53">
        <v>693</v>
      </c>
      <c r="AG971" s="53">
        <v>177</v>
      </c>
      <c r="AH971" s="53">
        <v>174</v>
      </c>
      <c r="AI971" s="53">
        <v>179</v>
      </c>
      <c r="AJ971" s="53">
        <v>167</v>
      </c>
      <c r="AK971" s="53">
        <v>282</v>
      </c>
      <c r="AY971" s="53">
        <v>1445</v>
      </c>
      <c r="AZ971" s="53">
        <v>553</v>
      </c>
      <c r="BA971" s="53">
        <v>447</v>
      </c>
      <c r="BB971" s="53">
        <v>1575</v>
      </c>
      <c r="BF971" s="53">
        <v>112.38</v>
      </c>
      <c r="BG971" s="53">
        <v>89.19</v>
      </c>
      <c r="BH971" s="53">
        <v>79.23</v>
      </c>
      <c r="BI971" s="53">
        <v>262.49</v>
      </c>
      <c r="BJ971" s="53">
        <v>106.72</v>
      </c>
      <c r="BK971" s="53">
        <v>43.97</v>
      </c>
      <c r="BP971" s="53">
        <v>315</v>
      </c>
      <c r="BQ971" s="53">
        <v>255</v>
      </c>
      <c r="BR971" s="53">
        <v>439</v>
      </c>
      <c r="BS971" s="53">
        <v>406</v>
      </c>
      <c r="BT971" s="53">
        <v>286</v>
      </c>
      <c r="CA971" s="53">
        <v>250.9</v>
      </c>
    </row>
    <row r="972" spans="2:79" ht="12.75">
      <c r="B972" s="1"/>
      <c r="C972" s="2" t="s">
        <v>179</v>
      </c>
      <c r="D972" s="49">
        <v>2009</v>
      </c>
      <c r="E972" s="49" t="s">
        <v>91</v>
      </c>
      <c r="M972" s="53">
        <v>354</v>
      </c>
      <c r="N972" s="53">
        <v>472</v>
      </c>
      <c r="S972" s="53">
        <v>305</v>
      </c>
      <c r="T972" s="53">
        <v>160</v>
      </c>
      <c r="U972" s="53">
        <v>701</v>
      </c>
      <c r="AG972" s="53">
        <v>188</v>
      </c>
      <c r="AH972" s="53">
        <v>178</v>
      </c>
      <c r="AI972" s="53">
        <v>167</v>
      </c>
      <c r="AJ972" s="53">
        <v>166</v>
      </c>
      <c r="AK972" s="53">
        <v>305</v>
      </c>
      <c r="AY972" s="53">
        <v>1497</v>
      </c>
      <c r="AZ972" s="53">
        <v>609</v>
      </c>
      <c r="BA972" s="53">
        <v>451</v>
      </c>
      <c r="BB972" s="53">
        <v>1436</v>
      </c>
      <c r="BF972" s="53" t="s">
        <v>159</v>
      </c>
      <c r="BG972" s="53" t="s">
        <v>159</v>
      </c>
      <c r="BH972" s="53" t="s">
        <v>159</v>
      </c>
      <c r="BI972" s="53" t="s">
        <v>159</v>
      </c>
      <c r="BJ972" s="53">
        <v>109.34</v>
      </c>
      <c r="BK972" s="53">
        <v>45.74</v>
      </c>
      <c r="BP972" s="53">
        <v>355</v>
      </c>
      <c r="BQ972" s="53">
        <v>275</v>
      </c>
      <c r="BR972" s="53">
        <v>437</v>
      </c>
      <c r="BS972" s="53">
        <v>420</v>
      </c>
      <c r="BT972" s="53">
        <v>270</v>
      </c>
      <c r="CA972" s="53">
        <v>246.8</v>
      </c>
    </row>
    <row r="973" spans="2:79" ht="12.75">
      <c r="B973" s="1"/>
      <c r="C973" s="2" t="s">
        <v>179</v>
      </c>
      <c r="D973" s="49">
        <v>2009</v>
      </c>
      <c r="E973" s="49" t="s">
        <v>92</v>
      </c>
      <c r="M973" s="53">
        <v>413</v>
      </c>
      <c r="N973" s="53">
        <v>502</v>
      </c>
      <c r="S973" s="53">
        <v>329</v>
      </c>
      <c r="T973" s="53">
        <v>180</v>
      </c>
      <c r="U973" s="53">
        <v>698</v>
      </c>
      <c r="AG973" s="53">
        <v>186</v>
      </c>
      <c r="AH973" s="53">
        <v>195</v>
      </c>
      <c r="AI973" s="53">
        <v>189</v>
      </c>
      <c r="AJ973" s="53">
        <v>180</v>
      </c>
      <c r="AK973" s="53">
        <v>309</v>
      </c>
      <c r="AY973" s="53">
        <v>1535</v>
      </c>
      <c r="AZ973" s="53">
        <v>637</v>
      </c>
      <c r="BA973" s="53">
        <v>469</v>
      </c>
      <c r="BB973" s="53">
        <v>1532</v>
      </c>
      <c r="BF973" s="53">
        <v>118.76</v>
      </c>
      <c r="BG973" s="53">
        <v>96.8</v>
      </c>
      <c r="BH973" s="53">
        <v>76.59</v>
      </c>
      <c r="BI973" s="53">
        <v>261.33</v>
      </c>
      <c r="BJ973" s="53">
        <v>113.6</v>
      </c>
      <c r="BK973" s="53">
        <v>43.59</v>
      </c>
      <c r="BP973" s="53">
        <v>400</v>
      </c>
      <c r="BQ973" s="53">
        <v>310</v>
      </c>
      <c r="BR973" s="53">
        <v>478</v>
      </c>
      <c r="BS973" s="53">
        <v>452</v>
      </c>
      <c r="BT973" s="53">
        <v>280</v>
      </c>
      <c r="CA973" s="53">
        <v>252.9</v>
      </c>
    </row>
    <row r="974" spans="2:79" ht="12.75">
      <c r="B974" s="1"/>
      <c r="C974" s="2" t="s">
        <v>179</v>
      </c>
      <c r="D974" s="49">
        <v>2010</v>
      </c>
      <c r="E974" s="49" t="s">
        <v>89</v>
      </c>
      <c r="M974" s="53">
        <v>501</v>
      </c>
      <c r="N974" s="53">
        <v>573</v>
      </c>
      <c r="S974" s="53">
        <v>330</v>
      </c>
      <c r="T974" s="53">
        <v>160</v>
      </c>
      <c r="U974" s="53">
        <v>702</v>
      </c>
      <c r="AG974" s="53">
        <v>199</v>
      </c>
      <c r="AH974" s="53">
        <v>198</v>
      </c>
      <c r="AI974" s="53">
        <v>184</v>
      </c>
      <c r="AJ974" s="53">
        <v>176</v>
      </c>
      <c r="AK974" s="53">
        <v>310</v>
      </c>
      <c r="AY974" s="53">
        <v>1640</v>
      </c>
      <c r="AZ974" s="53">
        <v>713</v>
      </c>
      <c r="BA974" s="53">
        <v>536</v>
      </c>
      <c r="BB974" s="53">
        <v>1501</v>
      </c>
      <c r="BF974" s="53">
        <v>119.41</v>
      </c>
      <c r="BG974" s="53">
        <v>90.63</v>
      </c>
      <c r="BH974" s="53">
        <v>78.13</v>
      </c>
      <c r="BI974" s="53">
        <v>256.74</v>
      </c>
      <c r="BJ974" s="53">
        <v>111.01</v>
      </c>
      <c r="BK974" s="53">
        <v>43.31</v>
      </c>
      <c r="BP974" s="53">
        <v>455</v>
      </c>
      <c r="BQ974" s="53">
        <v>375</v>
      </c>
      <c r="BR974" s="53">
        <v>492</v>
      </c>
      <c r="BS974" s="53">
        <v>484</v>
      </c>
      <c r="BT974" s="53">
        <v>294</v>
      </c>
      <c r="CA974" s="53">
        <v>247.2</v>
      </c>
    </row>
    <row r="975" spans="2:79" ht="12.75">
      <c r="B975" s="1"/>
      <c r="C975" s="2" t="s">
        <v>179</v>
      </c>
      <c r="D975" s="49">
        <v>2010</v>
      </c>
      <c r="E975" s="49" t="s">
        <v>90</v>
      </c>
      <c r="M975" s="53">
        <v>457</v>
      </c>
      <c r="N975" s="53">
        <v>549</v>
      </c>
      <c r="S975" s="53">
        <v>300</v>
      </c>
      <c r="T975" s="53">
        <v>160</v>
      </c>
      <c r="U975" s="53">
        <v>685</v>
      </c>
      <c r="AG975" s="53">
        <v>201</v>
      </c>
      <c r="AH975" s="53">
        <v>192</v>
      </c>
      <c r="AI975" s="53">
        <v>193</v>
      </c>
      <c r="AJ975" s="53">
        <v>182</v>
      </c>
      <c r="AK975" s="53">
        <v>300</v>
      </c>
      <c r="AY975" s="53">
        <v>1785</v>
      </c>
      <c r="AZ975" s="53">
        <v>760</v>
      </c>
      <c r="BA975" s="53">
        <v>511</v>
      </c>
      <c r="BB975" s="53">
        <v>1578</v>
      </c>
      <c r="BF975" s="53">
        <v>121.38</v>
      </c>
      <c r="BG975" s="53">
        <v>90.35</v>
      </c>
      <c r="BH975" s="53">
        <v>77.47</v>
      </c>
      <c r="BI975" s="53">
        <v>258.28</v>
      </c>
      <c r="BJ975" s="53">
        <v>106.92</v>
      </c>
      <c r="BK975" s="53">
        <v>42.38</v>
      </c>
      <c r="BP975" s="53">
        <v>490</v>
      </c>
      <c r="BQ975" s="53">
        <v>435</v>
      </c>
      <c r="BR975" s="53">
        <v>500</v>
      </c>
      <c r="BS975" s="53">
        <v>500</v>
      </c>
      <c r="BT975" s="53">
        <v>316</v>
      </c>
      <c r="CA975" s="53">
        <v>246.2</v>
      </c>
    </row>
    <row r="976" spans="2:79" ht="12.75">
      <c r="B976" s="1"/>
      <c r="C976" s="2" t="s">
        <v>179</v>
      </c>
      <c r="D976" s="49">
        <v>2010</v>
      </c>
      <c r="E976" s="49" t="s">
        <v>91</v>
      </c>
      <c r="M976" s="53">
        <v>486</v>
      </c>
      <c r="N976" s="53">
        <v>538</v>
      </c>
      <c r="S976" s="53">
        <v>325</v>
      </c>
      <c r="T976" s="53">
        <v>165</v>
      </c>
      <c r="U976" s="53">
        <v>685</v>
      </c>
      <c r="AG976" s="53">
        <v>207</v>
      </c>
      <c r="AH976" s="53">
        <v>201</v>
      </c>
      <c r="AI976" s="53">
        <v>194</v>
      </c>
      <c r="AJ976" s="53">
        <v>175</v>
      </c>
      <c r="AK976" s="53">
        <v>316</v>
      </c>
      <c r="AY976" s="53">
        <v>1866</v>
      </c>
      <c r="AZ976" s="53">
        <v>807</v>
      </c>
      <c r="BA976" s="53">
        <v>531</v>
      </c>
      <c r="BB976" s="53">
        <v>1322</v>
      </c>
      <c r="BF976" s="53" t="s">
        <v>159</v>
      </c>
      <c r="BG976" s="53" t="s">
        <v>159</v>
      </c>
      <c r="BH976" s="53" t="s">
        <v>159</v>
      </c>
      <c r="BI976" s="53" t="s">
        <v>159</v>
      </c>
      <c r="BJ976" s="53">
        <v>95.82</v>
      </c>
      <c r="BK976" s="53">
        <v>43.48</v>
      </c>
      <c r="BP976" s="53">
        <v>415</v>
      </c>
      <c r="BQ976" s="53">
        <v>350</v>
      </c>
      <c r="BR976" s="53">
        <v>542</v>
      </c>
      <c r="BS976" s="53">
        <v>557</v>
      </c>
      <c r="BT976" s="53">
        <v>322</v>
      </c>
      <c r="CA976" s="53">
        <v>249.2</v>
      </c>
    </row>
    <row r="977" spans="2:79" ht="12.75">
      <c r="B977" s="1"/>
      <c r="C977" s="2" t="s">
        <v>179</v>
      </c>
      <c r="D977" s="49">
        <v>2010</v>
      </c>
      <c r="E977" s="49" t="s">
        <v>92</v>
      </c>
      <c r="M977" s="53">
        <v>407</v>
      </c>
      <c r="N977" s="53">
        <v>487</v>
      </c>
      <c r="S977" s="53">
        <v>311</v>
      </c>
      <c r="T977" s="53">
        <v>165</v>
      </c>
      <c r="U977" s="53">
        <v>686</v>
      </c>
      <c r="AG977" s="53">
        <v>197</v>
      </c>
      <c r="AH977" s="53">
        <v>191</v>
      </c>
      <c r="AI977" s="53">
        <v>187</v>
      </c>
      <c r="AJ977" s="53">
        <v>188</v>
      </c>
      <c r="AK977" s="53">
        <v>342</v>
      </c>
      <c r="AY977" s="53">
        <v>1983</v>
      </c>
      <c r="AZ977" s="53">
        <v>814</v>
      </c>
      <c r="BA977" s="53">
        <v>570</v>
      </c>
      <c r="BB977" s="53">
        <v>1489</v>
      </c>
      <c r="BF977" s="53">
        <v>126.44</v>
      </c>
      <c r="BG977" s="53">
        <v>91.37</v>
      </c>
      <c r="BH977" s="53">
        <v>81.01</v>
      </c>
      <c r="BI977" s="53">
        <v>264.5</v>
      </c>
      <c r="BJ977" s="53">
        <v>95.98</v>
      </c>
      <c r="BK977" s="53">
        <v>44.62</v>
      </c>
      <c r="BP977" s="53">
        <v>490</v>
      </c>
      <c r="BQ977" s="53">
        <v>410</v>
      </c>
      <c r="BR977" s="53">
        <v>567</v>
      </c>
      <c r="BS977" s="53">
        <v>584</v>
      </c>
      <c r="BT977" s="53">
        <v>328</v>
      </c>
      <c r="CA977" s="53">
        <v>249.8</v>
      </c>
    </row>
    <row r="978" spans="2:79" ht="12.75">
      <c r="B978" s="1"/>
      <c r="C978" s="2" t="s">
        <v>179</v>
      </c>
      <c r="D978" s="49">
        <v>2011</v>
      </c>
      <c r="E978" s="49" t="s">
        <v>89</v>
      </c>
      <c r="M978" s="53">
        <v>545</v>
      </c>
      <c r="N978" s="53">
        <v>614</v>
      </c>
      <c r="S978" s="53">
        <v>304</v>
      </c>
      <c r="T978" s="53">
        <v>198</v>
      </c>
      <c r="U978" s="53">
        <v>682</v>
      </c>
      <c r="AG978" s="53">
        <v>186</v>
      </c>
      <c r="AH978" s="53">
        <v>214</v>
      </c>
      <c r="AI978" s="53">
        <v>203</v>
      </c>
      <c r="AJ978" s="53">
        <v>176</v>
      </c>
      <c r="AK978" s="53">
        <v>296</v>
      </c>
      <c r="AY978" s="53">
        <v>2048</v>
      </c>
      <c r="AZ978" s="53">
        <v>1078</v>
      </c>
      <c r="BA978" s="53">
        <v>661</v>
      </c>
      <c r="BB978" s="53">
        <v>1588</v>
      </c>
      <c r="BF978" s="53">
        <v>121.8</v>
      </c>
      <c r="BG978" s="53">
        <v>90.04</v>
      </c>
      <c r="BH978" s="53">
        <v>82.41</v>
      </c>
      <c r="BI978" s="53">
        <v>267.5</v>
      </c>
      <c r="BJ978" s="53">
        <v>102.17</v>
      </c>
      <c r="BK978" s="53">
        <v>46.16</v>
      </c>
      <c r="BP978" s="53">
        <v>545</v>
      </c>
      <c r="BQ978" s="53">
        <v>455</v>
      </c>
      <c r="BR978" s="53">
        <v>550</v>
      </c>
      <c r="BS978" s="53">
        <v>573</v>
      </c>
      <c r="BT978" s="53">
        <v>337</v>
      </c>
      <c r="CA978" s="53">
        <v>253.7</v>
      </c>
    </row>
    <row r="979" spans="2:79" ht="12.75">
      <c r="B979" s="1"/>
      <c r="C979" s="2" t="s">
        <v>179</v>
      </c>
      <c r="D979" s="49">
        <v>2011</v>
      </c>
      <c r="E979" s="49" t="s">
        <v>90</v>
      </c>
      <c r="M979" s="53">
        <v>560</v>
      </c>
      <c r="N979" s="53">
        <v>699</v>
      </c>
      <c r="S979" s="53">
        <v>306</v>
      </c>
      <c r="T979" s="53">
        <v>218</v>
      </c>
      <c r="U979" s="53">
        <v>670</v>
      </c>
      <c r="AG979" s="53">
        <v>203</v>
      </c>
      <c r="AH979" s="53">
        <v>212</v>
      </c>
      <c r="AI979" s="53">
        <v>196</v>
      </c>
      <c r="AJ979" s="53">
        <v>183</v>
      </c>
      <c r="AK979" s="53">
        <v>295</v>
      </c>
      <c r="AY979" s="53">
        <v>2000</v>
      </c>
      <c r="AZ979" s="53">
        <v>1074</v>
      </c>
      <c r="BA979" s="53">
        <v>662</v>
      </c>
      <c r="BB979" s="53">
        <v>1519</v>
      </c>
      <c r="BF979" s="53">
        <v>116.1</v>
      </c>
      <c r="BG979" s="53">
        <v>84.5</v>
      </c>
      <c r="BH979" s="53">
        <v>82.69</v>
      </c>
      <c r="BI979" s="53">
        <v>266.5</v>
      </c>
      <c r="BJ979" s="53">
        <v>112.77</v>
      </c>
      <c r="BK979" s="53">
        <v>52.32</v>
      </c>
      <c r="BP979" s="53">
        <v>520</v>
      </c>
      <c r="BQ979" s="53">
        <v>435</v>
      </c>
      <c r="BR979" s="53">
        <v>531</v>
      </c>
      <c r="BS979" s="53">
        <v>542</v>
      </c>
      <c r="BT979" s="53">
        <v>345</v>
      </c>
      <c r="CA979" s="53">
        <v>250.8</v>
      </c>
    </row>
    <row r="980" spans="2:79" ht="12.75">
      <c r="B980" s="1"/>
      <c r="C980" s="2" t="s">
        <v>179</v>
      </c>
      <c r="D980" s="49">
        <v>2011</v>
      </c>
      <c r="E980" s="49" t="s">
        <v>91</v>
      </c>
      <c r="M980" s="53">
        <v>393</v>
      </c>
      <c r="N980" s="53">
        <v>560</v>
      </c>
      <c r="S980" s="53">
        <v>317</v>
      </c>
      <c r="T980" s="53">
        <v>255</v>
      </c>
      <c r="U980" s="53">
        <v>660</v>
      </c>
      <c r="AG980" s="53">
        <v>205</v>
      </c>
      <c r="AH980" s="53">
        <v>218</v>
      </c>
      <c r="AI980" s="53">
        <v>187</v>
      </c>
      <c r="AJ980" s="53">
        <v>176</v>
      </c>
      <c r="AK980" s="53">
        <v>318</v>
      </c>
      <c r="AY980" s="53">
        <v>2006</v>
      </c>
      <c r="AZ980" s="53">
        <v>980</v>
      </c>
      <c r="BA980" s="53">
        <v>682</v>
      </c>
      <c r="BB980" s="53">
        <v>1339</v>
      </c>
      <c r="BF980" s="53" t="s">
        <v>159</v>
      </c>
      <c r="BG980" s="53" t="s">
        <v>159</v>
      </c>
      <c r="BH980" s="53" t="s">
        <v>159</v>
      </c>
      <c r="BI980" s="53" t="s">
        <v>159</v>
      </c>
      <c r="BJ980" s="53">
        <v>118.09</v>
      </c>
      <c r="BK980" s="53">
        <v>55.84</v>
      </c>
      <c r="BP980" s="53">
        <v>530</v>
      </c>
      <c r="BQ980" s="53">
        <v>455</v>
      </c>
      <c r="BR980" s="53">
        <v>516</v>
      </c>
      <c r="BS980" s="53">
        <v>484</v>
      </c>
      <c r="BT980" s="53">
        <v>350</v>
      </c>
      <c r="CA980" s="53">
        <v>249.7</v>
      </c>
    </row>
    <row r="981" spans="2:79" ht="12.75">
      <c r="B981" s="1"/>
      <c r="C981" s="2" t="s">
        <v>179</v>
      </c>
      <c r="D981" s="49">
        <v>2011</v>
      </c>
      <c r="E981" s="49" t="s">
        <v>92</v>
      </c>
      <c r="M981" s="53">
        <v>590</v>
      </c>
      <c r="N981" s="53">
        <v>708</v>
      </c>
      <c r="S981" s="53">
        <v>321</v>
      </c>
      <c r="T981" s="53">
        <v>254</v>
      </c>
      <c r="U981" s="53">
        <v>730</v>
      </c>
      <c r="AG981" s="53">
        <v>209</v>
      </c>
      <c r="AH981" s="53">
        <v>215</v>
      </c>
      <c r="AI981" s="53">
        <v>192</v>
      </c>
      <c r="AJ981" s="53">
        <v>192</v>
      </c>
      <c r="AK981" s="53">
        <v>302</v>
      </c>
      <c r="AY981" s="53">
        <v>2111</v>
      </c>
      <c r="AZ981" s="53">
        <v>938</v>
      </c>
      <c r="BA981" s="53">
        <v>721</v>
      </c>
      <c r="BB981" s="53">
        <v>1583</v>
      </c>
      <c r="BF981" s="53">
        <v>111.1</v>
      </c>
      <c r="BG981" s="53">
        <v>83.12</v>
      </c>
      <c r="BH981" s="53">
        <v>81</v>
      </c>
      <c r="BI981" s="53">
        <v>264</v>
      </c>
      <c r="BJ981" s="53">
        <v>119.13</v>
      </c>
      <c r="BK981" s="53">
        <v>52.64</v>
      </c>
      <c r="BP981" s="53">
        <v>515</v>
      </c>
      <c r="BQ981" s="53">
        <v>430</v>
      </c>
      <c r="BR981" s="53">
        <v>520</v>
      </c>
      <c r="BS981" s="53">
        <v>521</v>
      </c>
      <c r="BT981" s="53">
        <v>349</v>
      </c>
      <c r="CA981" s="53">
        <v>259.9</v>
      </c>
    </row>
    <row r="982" spans="2:79" ht="12.75">
      <c r="B982" s="1"/>
      <c r="C982" s="2" t="s">
        <v>179</v>
      </c>
      <c r="D982" s="49">
        <v>2012</v>
      </c>
      <c r="E982" s="49" t="s">
        <v>89</v>
      </c>
      <c r="M982" s="53">
        <v>590</v>
      </c>
      <c r="N982" s="53">
        <v>708</v>
      </c>
      <c r="S982" s="53">
        <v>290</v>
      </c>
      <c r="T982" s="53">
        <v>254</v>
      </c>
      <c r="U982" s="53">
        <v>718</v>
      </c>
      <c r="V982" s="53">
        <v>39.8</v>
      </c>
      <c r="AG982" s="53">
        <v>199</v>
      </c>
      <c r="AH982" s="53">
        <v>211</v>
      </c>
      <c r="AI982" s="53">
        <v>197</v>
      </c>
      <c r="AJ982" s="53">
        <v>181</v>
      </c>
      <c r="AK982" s="53">
        <v>294</v>
      </c>
      <c r="AY982" s="53">
        <v>2165</v>
      </c>
      <c r="AZ982" s="53">
        <v>887</v>
      </c>
      <c r="BA982" s="53">
        <v>755</v>
      </c>
      <c r="BB982" s="53">
        <v>1555</v>
      </c>
      <c r="BF982" s="53">
        <v>107.79</v>
      </c>
      <c r="BG982" s="53">
        <v>76.44</v>
      </c>
      <c r="BH982" s="53">
        <v>83.14</v>
      </c>
      <c r="BI982" s="53">
        <v>255.5</v>
      </c>
      <c r="BJ982" s="53">
        <v>125.03</v>
      </c>
      <c r="BK982" s="53">
        <v>49.12</v>
      </c>
      <c r="BP982" s="53">
        <v>530</v>
      </c>
      <c r="BQ982" s="53">
        <v>430</v>
      </c>
      <c r="BR982" s="53">
        <v>487</v>
      </c>
      <c r="BS982" s="53">
        <v>521</v>
      </c>
      <c r="BT982" s="53">
        <v>323</v>
      </c>
      <c r="CA982" s="53">
        <v>254.1</v>
      </c>
    </row>
    <row r="983" spans="2:79" ht="12.75">
      <c r="B983" s="1"/>
      <c r="C983" s="2" t="s">
        <v>179</v>
      </c>
      <c r="D983" s="49">
        <v>2012</v>
      </c>
      <c r="E983" s="49" t="s">
        <v>90</v>
      </c>
      <c r="M983" s="53">
        <v>472</v>
      </c>
      <c r="N983" s="53">
        <v>627</v>
      </c>
      <c r="S983" s="53">
        <v>295</v>
      </c>
      <c r="T983" s="53">
        <v>254</v>
      </c>
      <c r="U983" s="53">
        <v>736</v>
      </c>
      <c r="V983" s="53">
        <v>40.1</v>
      </c>
      <c r="AG983" s="53">
        <v>197</v>
      </c>
      <c r="AH983" s="53">
        <v>213</v>
      </c>
      <c r="AI983" s="53">
        <v>195</v>
      </c>
      <c r="AJ983" s="53">
        <v>189</v>
      </c>
      <c r="AK983" s="53">
        <v>297</v>
      </c>
      <c r="AY983" s="53">
        <v>2132</v>
      </c>
      <c r="AZ983" s="53">
        <v>859</v>
      </c>
      <c r="BA983" s="53">
        <v>738</v>
      </c>
      <c r="BB983" s="53">
        <v>1396</v>
      </c>
      <c r="BF983" s="53">
        <v>106.88</v>
      </c>
      <c r="BG983" s="53">
        <v>69.61</v>
      </c>
      <c r="BH983" s="53">
        <v>83.29</v>
      </c>
      <c r="BI983" s="53">
        <v>252</v>
      </c>
      <c r="BJ983" s="53">
        <v>138.01</v>
      </c>
      <c r="BK983" s="53">
        <v>50.81</v>
      </c>
      <c r="BP983" s="53">
        <v>540</v>
      </c>
      <c r="BQ983" s="53">
        <v>465</v>
      </c>
      <c r="BR983" s="53">
        <v>474</v>
      </c>
      <c r="BS983" s="53">
        <v>500</v>
      </c>
      <c r="BT983" s="53">
        <v>315</v>
      </c>
      <c r="CA983" s="53">
        <v>243.9</v>
      </c>
    </row>
    <row r="984" spans="2:79" ht="12.75">
      <c r="B984" s="1"/>
      <c r="C984" s="2" t="s">
        <v>179</v>
      </c>
      <c r="D984" s="49">
        <v>2012</v>
      </c>
      <c r="E984" s="49" t="s">
        <v>91</v>
      </c>
      <c r="M984" s="53">
        <v>602</v>
      </c>
      <c r="N984" s="53">
        <v>627</v>
      </c>
      <c r="S984" s="53">
        <v>282</v>
      </c>
      <c r="T984" s="53">
        <v>254</v>
      </c>
      <c r="U984" s="53">
        <v>717</v>
      </c>
      <c r="V984" s="53">
        <v>40.7</v>
      </c>
      <c r="AG984" s="53">
        <v>201</v>
      </c>
      <c r="AH984" s="53">
        <v>207</v>
      </c>
      <c r="AI984" s="53">
        <v>178</v>
      </c>
      <c r="AJ984" s="53">
        <v>182</v>
      </c>
      <c r="AK984" s="53">
        <v>314</v>
      </c>
      <c r="AY984" s="53">
        <v>2107</v>
      </c>
      <c r="AZ984" s="53">
        <v>859</v>
      </c>
      <c r="BA984" s="53">
        <v>750</v>
      </c>
      <c r="BB984" s="53">
        <v>1326</v>
      </c>
      <c r="BF984" s="53" t="s">
        <v>159</v>
      </c>
      <c r="BG984" s="53" t="s">
        <v>159</v>
      </c>
      <c r="BH984" s="53" t="s">
        <v>159</v>
      </c>
      <c r="BI984" s="53" t="s">
        <v>159</v>
      </c>
      <c r="BJ984" s="53">
        <v>140.64</v>
      </c>
      <c r="BK984" s="53">
        <v>49.83</v>
      </c>
      <c r="BP984" s="53">
        <v>530</v>
      </c>
      <c r="BQ984" s="53">
        <v>435</v>
      </c>
      <c r="BR984" s="53">
        <v>459</v>
      </c>
      <c r="BS984" s="53">
        <v>464</v>
      </c>
      <c r="BT984" s="53">
        <v>295</v>
      </c>
      <c r="CA984" s="53">
        <v>257.5</v>
      </c>
    </row>
    <row r="985" spans="2:79" ht="12.75">
      <c r="B985" s="1"/>
      <c r="C985" s="2" t="s">
        <v>179</v>
      </c>
      <c r="D985" s="49">
        <v>2012</v>
      </c>
      <c r="E985" s="49" t="s">
        <v>92</v>
      </c>
      <c r="M985" s="53">
        <v>482</v>
      </c>
      <c r="N985" s="53">
        <v>575</v>
      </c>
      <c r="S985" s="53">
        <v>280</v>
      </c>
      <c r="T985" s="53">
        <v>255</v>
      </c>
      <c r="U985" s="53">
        <v>747</v>
      </c>
      <c r="V985" s="53">
        <v>39.6</v>
      </c>
      <c r="AG985" s="53">
        <v>176</v>
      </c>
      <c r="AH985" s="53">
        <v>205</v>
      </c>
      <c r="AI985" s="53">
        <v>180</v>
      </c>
      <c r="AJ985" s="53">
        <v>192</v>
      </c>
      <c r="AK985" s="53">
        <v>284</v>
      </c>
      <c r="AY985" s="53">
        <v>2137</v>
      </c>
      <c r="AZ985" s="53">
        <v>894</v>
      </c>
      <c r="BA985" s="53">
        <v>745</v>
      </c>
      <c r="BB985" s="53">
        <v>1506</v>
      </c>
      <c r="BF985" s="53">
        <v>105.83</v>
      </c>
      <c r="BG985" s="53">
        <v>74.56</v>
      </c>
      <c r="BH985" s="53">
        <v>84.04</v>
      </c>
      <c r="BI985" s="53">
        <v>249</v>
      </c>
      <c r="BJ985" s="53">
        <v>138.62</v>
      </c>
      <c r="BK985" s="53">
        <v>50.92</v>
      </c>
      <c r="BP985" s="53">
        <v>560</v>
      </c>
      <c r="BQ985" s="53">
        <v>445</v>
      </c>
      <c r="BR985" s="53">
        <v>453</v>
      </c>
      <c r="BS985" s="53">
        <v>451</v>
      </c>
      <c r="BT985" s="53">
        <v>282</v>
      </c>
      <c r="CA985" s="53">
        <v>259.5</v>
      </c>
    </row>
    <row r="986" spans="2:92" ht="12.75">
      <c r="B986" s="1"/>
      <c r="C986" s="2" t="s">
        <v>179</v>
      </c>
      <c r="D986" s="49">
        <v>2013</v>
      </c>
      <c r="E986" s="49" t="s">
        <v>89</v>
      </c>
      <c r="M986" s="53">
        <v>524</v>
      </c>
      <c r="N986" s="53">
        <v>575</v>
      </c>
      <c r="S986" s="53">
        <v>285</v>
      </c>
      <c r="T986" s="53">
        <v>258</v>
      </c>
      <c r="U986" s="53">
        <v>717</v>
      </c>
      <c r="V986" s="53">
        <v>38.6</v>
      </c>
      <c r="AG986" s="53">
        <v>196</v>
      </c>
      <c r="AH986" s="53">
        <v>203</v>
      </c>
      <c r="AI986" s="53">
        <v>191</v>
      </c>
      <c r="AJ986" s="53">
        <v>181</v>
      </c>
      <c r="AK986" s="53">
        <v>293</v>
      </c>
      <c r="AY986" s="53">
        <v>2153</v>
      </c>
      <c r="AZ986" s="53">
        <v>921</v>
      </c>
      <c r="BA986" s="53">
        <v>808</v>
      </c>
      <c r="BB986" s="53">
        <v>1487</v>
      </c>
      <c r="BF986" s="53">
        <v>106.51</v>
      </c>
      <c r="BG986" s="53">
        <v>73.34</v>
      </c>
      <c r="BH986" s="53">
        <v>84.64</v>
      </c>
      <c r="BI986" s="53">
        <v>251</v>
      </c>
      <c r="BJ986" s="53">
        <v>140.25</v>
      </c>
      <c r="BK986" s="53">
        <v>50.08</v>
      </c>
      <c r="BP986" s="53">
        <v>635</v>
      </c>
      <c r="BQ986" s="53">
        <v>490</v>
      </c>
      <c r="BR986" s="53">
        <v>448</v>
      </c>
      <c r="BS986" s="53">
        <v>476</v>
      </c>
      <c r="BT986" s="53">
        <v>285</v>
      </c>
      <c r="CA986" s="53">
        <v>267.1</v>
      </c>
      <c r="CM986" s="53">
        <v>220</v>
      </c>
      <c r="CN986" s="53">
        <v>484</v>
      </c>
    </row>
    <row r="987" spans="2:92" ht="12.75">
      <c r="B987" s="1"/>
      <c r="C987" s="2" t="s">
        <v>179</v>
      </c>
      <c r="D987" s="49">
        <v>2013</v>
      </c>
      <c r="E987" s="49" t="s">
        <v>90</v>
      </c>
      <c r="M987" s="53">
        <v>492</v>
      </c>
      <c r="N987" s="53">
        <v>531</v>
      </c>
      <c r="S987" s="53">
        <v>289</v>
      </c>
      <c r="T987" s="53">
        <v>258</v>
      </c>
      <c r="U987" s="53">
        <v>709</v>
      </c>
      <c r="V987" s="53">
        <v>39.7</v>
      </c>
      <c r="AG987" s="53">
        <v>198</v>
      </c>
      <c r="AH987" s="53">
        <v>203</v>
      </c>
      <c r="AI987" s="53">
        <v>193</v>
      </c>
      <c r="AJ987" s="53">
        <v>172</v>
      </c>
      <c r="AK987" s="53">
        <v>305</v>
      </c>
      <c r="AY987" s="53">
        <v>2160</v>
      </c>
      <c r="AZ987" s="53">
        <v>947</v>
      </c>
      <c r="BA987" s="53">
        <v>803</v>
      </c>
      <c r="BB987" s="53">
        <v>1562</v>
      </c>
      <c r="BF987" s="53">
        <v>107.34</v>
      </c>
      <c r="BG987" s="53">
        <v>69.73</v>
      </c>
      <c r="BH987" s="53">
        <v>85.57</v>
      </c>
      <c r="BI987" s="53">
        <v>253</v>
      </c>
      <c r="BJ987" s="53">
        <v>140.29</v>
      </c>
      <c r="BK987" s="53">
        <v>53.35</v>
      </c>
      <c r="BP987" s="53">
        <v>600</v>
      </c>
      <c r="BQ987" s="53">
        <v>515</v>
      </c>
      <c r="BR987" s="53">
        <v>429</v>
      </c>
      <c r="BS987" s="53">
        <v>461</v>
      </c>
      <c r="BT987" s="53">
        <v>282</v>
      </c>
      <c r="CA987" s="53">
        <v>264.2</v>
      </c>
      <c r="CM987" s="53">
        <v>219</v>
      </c>
      <c r="CN987" s="53">
        <v>467</v>
      </c>
    </row>
    <row r="988" spans="2:92" ht="12.75">
      <c r="B988" s="1"/>
      <c r="C988" s="2" t="s">
        <v>179</v>
      </c>
      <c r="D988" s="49">
        <v>2013</v>
      </c>
      <c r="E988" s="49" t="s">
        <v>91</v>
      </c>
      <c r="M988" s="53">
        <v>472</v>
      </c>
      <c r="N988" s="53">
        <v>629</v>
      </c>
      <c r="S988" s="53">
        <v>297</v>
      </c>
      <c r="T988" s="53">
        <v>258</v>
      </c>
      <c r="U988" s="53">
        <v>708</v>
      </c>
      <c r="V988" s="53">
        <v>42.6</v>
      </c>
      <c r="AG988" s="53">
        <v>199</v>
      </c>
      <c r="AH988" s="53">
        <v>197</v>
      </c>
      <c r="AI988" s="53">
        <v>170</v>
      </c>
      <c r="AJ988" s="53">
        <v>172</v>
      </c>
      <c r="AK988" s="53">
        <v>312</v>
      </c>
      <c r="AY988" s="53">
        <v>2181</v>
      </c>
      <c r="AZ988" s="53">
        <v>973</v>
      </c>
      <c r="BA988" s="53">
        <v>747</v>
      </c>
      <c r="BB988" s="53">
        <v>1583</v>
      </c>
      <c r="BF988" s="53" t="s">
        <v>159</v>
      </c>
      <c r="BG988" s="53" t="s">
        <v>159</v>
      </c>
      <c r="BH988" s="53" t="s">
        <v>159</v>
      </c>
      <c r="BI988" s="53" t="s">
        <v>159</v>
      </c>
      <c r="BJ988" s="53">
        <v>139.34</v>
      </c>
      <c r="BK988" s="53">
        <v>55.18</v>
      </c>
      <c r="BP988" s="53">
        <v>600</v>
      </c>
      <c r="BQ988" s="53">
        <v>475</v>
      </c>
      <c r="BR988" s="53">
        <v>429</v>
      </c>
      <c r="BS988" s="53">
        <v>448</v>
      </c>
      <c r="BT988" s="53">
        <v>273</v>
      </c>
      <c r="CA988" s="53">
        <v>262.2</v>
      </c>
      <c r="CM988" s="53">
        <v>219</v>
      </c>
      <c r="CN988" s="53">
        <v>458</v>
      </c>
    </row>
    <row r="989" spans="2:92" ht="12.75">
      <c r="B989" s="1"/>
      <c r="C989" s="2" t="s">
        <v>179</v>
      </c>
      <c r="D989" s="49">
        <v>2013</v>
      </c>
      <c r="E989" s="49" t="s">
        <v>92</v>
      </c>
      <c r="M989" s="53">
        <v>531</v>
      </c>
      <c r="N989" s="53">
        <v>649</v>
      </c>
      <c r="S989" s="53">
        <v>297</v>
      </c>
      <c r="T989" s="53">
        <v>258</v>
      </c>
      <c r="U989" s="53">
        <v>759</v>
      </c>
      <c r="V989" s="53">
        <v>44.7</v>
      </c>
      <c r="AG989" s="53">
        <v>198</v>
      </c>
      <c r="AH989" s="53">
        <v>192</v>
      </c>
      <c r="AI989" s="53">
        <v>160</v>
      </c>
      <c r="AJ989" s="53">
        <v>182</v>
      </c>
      <c r="AK989" s="53">
        <v>300</v>
      </c>
      <c r="AY989" s="53">
        <v>2205</v>
      </c>
      <c r="AZ989" s="53">
        <v>1038</v>
      </c>
      <c r="BA989" s="53">
        <v>790</v>
      </c>
      <c r="BB989" s="53">
        <v>1563</v>
      </c>
      <c r="BF989" s="53">
        <v>109.58</v>
      </c>
      <c r="BG989" s="53">
        <v>83.43</v>
      </c>
      <c r="BH989" s="53">
        <v>85.38</v>
      </c>
      <c r="BI989" s="53">
        <v>258.5</v>
      </c>
      <c r="BJ989" s="53">
        <v>137.89</v>
      </c>
      <c r="BK989" s="53">
        <v>59.5</v>
      </c>
      <c r="BP989" s="53">
        <v>675</v>
      </c>
      <c r="BQ989" s="53">
        <v>515</v>
      </c>
      <c r="BR989" s="53">
        <v>449</v>
      </c>
      <c r="BS989" s="53">
        <v>470</v>
      </c>
      <c r="BT989" s="53">
        <v>276</v>
      </c>
      <c r="CA989" s="53">
        <v>289.7</v>
      </c>
      <c r="CM989" s="53">
        <v>225</v>
      </c>
      <c r="CN989" s="53">
        <v>465</v>
      </c>
    </row>
    <row r="990" spans="2:92" ht="12.75">
      <c r="B990" s="1"/>
      <c r="C990" s="2" t="s">
        <v>179</v>
      </c>
      <c r="D990" s="49">
        <v>2014</v>
      </c>
      <c r="E990" s="109" t="s">
        <v>89</v>
      </c>
      <c r="M990" s="53">
        <v>475</v>
      </c>
      <c r="N990" s="53">
        <v>284</v>
      </c>
      <c r="S990" s="53">
        <v>301</v>
      </c>
      <c r="T990" s="53">
        <v>258</v>
      </c>
      <c r="U990" s="53">
        <v>768</v>
      </c>
      <c r="V990" s="53">
        <v>45.8</v>
      </c>
      <c r="AG990" s="53">
        <v>186</v>
      </c>
      <c r="AH990" s="53">
        <v>194</v>
      </c>
      <c r="AI990" s="53">
        <v>165</v>
      </c>
      <c r="AJ990" s="53">
        <v>166</v>
      </c>
      <c r="AK990" s="53">
        <v>275</v>
      </c>
      <c r="AY990" s="53">
        <v>2376</v>
      </c>
      <c r="AZ990" s="53">
        <v>1084</v>
      </c>
      <c r="BA990" s="53">
        <v>794</v>
      </c>
      <c r="BB990" s="53">
        <v>1537</v>
      </c>
      <c r="BF990" s="53">
        <v>113.12</v>
      </c>
      <c r="BG990" s="53">
        <v>84.74</v>
      </c>
      <c r="BH990" s="53">
        <v>86.96</v>
      </c>
      <c r="BI990" s="53">
        <v>265.5</v>
      </c>
      <c r="BJ990" s="53">
        <v>141.64</v>
      </c>
      <c r="BK990" s="53">
        <v>54.09</v>
      </c>
      <c r="BP990" s="53">
        <v>685</v>
      </c>
      <c r="BQ990" s="53">
        <v>550</v>
      </c>
      <c r="BR990" s="53">
        <v>454</v>
      </c>
      <c r="BS990" s="53">
        <v>500</v>
      </c>
      <c r="BT990" s="53">
        <v>276</v>
      </c>
      <c r="CA990" s="53">
        <v>287.2</v>
      </c>
      <c r="CM990" s="53">
        <v>236</v>
      </c>
      <c r="CN990" s="53">
        <v>494</v>
      </c>
    </row>
    <row r="991" spans="3:92" ht="12.75">
      <c r="C991" s="2" t="s">
        <v>179</v>
      </c>
      <c r="D991" s="49">
        <v>2014</v>
      </c>
      <c r="E991" s="49" t="s">
        <v>90</v>
      </c>
      <c r="M991" s="53">
        <v>451</v>
      </c>
      <c r="N991" s="53">
        <v>372</v>
      </c>
      <c r="S991" s="53">
        <v>311</v>
      </c>
      <c r="T991" s="53">
        <v>258</v>
      </c>
      <c r="U991" s="53">
        <v>797</v>
      </c>
      <c r="V991" s="53">
        <v>45.5</v>
      </c>
      <c r="AG991" s="53">
        <v>183</v>
      </c>
      <c r="AH991" s="53">
        <v>192</v>
      </c>
      <c r="AI991" s="53">
        <v>168</v>
      </c>
      <c r="AJ991" s="53">
        <v>176</v>
      </c>
      <c r="AK991" s="53">
        <v>284</v>
      </c>
      <c r="AY991" s="53">
        <v>2258</v>
      </c>
      <c r="AZ991" s="53">
        <v>1072</v>
      </c>
      <c r="BA991" s="53">
        <v>821</v>
      </c>
      <c r="BB991" s="53">
        <v>1457</v>
      </c>
      <c r="BF991" s="53">
        <v>112.32</v>
      </c>
      <c r="BG991" s="53">
        <v>83.05</v>
      </c>
      <c r="BH991" s="53">
        <v>87.12</v>
      </c>
      <c r="BI991" s="53">
        <v>265.5</v>
      </c>
      <c r="BJ991" s="53">
        <v>151.02</v>
      </c>
      <c r="BK991" s="53">
        <v>53.9</v>
      </c>
      <c r="BP991" s="53">
        <v>635</v>
      </c>
      <c r="BQ991" s="53">
        <v>530</v>
      </c>
      <c r="BR991" s="53">
        <v>448</v>
      </c>
      <c r="BS991" s="53">
        <v>495</v>
      </c>
      <c r="BT991" s="53">
        <v>276</v>
      </c>
      <c r="CA991" s="53">
        <v>287.5</v>
      </c>
      <c r="CM991" s="53">
        <v>243</v>
      </c>
      <c r="CN991" s="53">
        <v>492</v>
      </c>
    </row>
    <row r="992" spans="2:92" ht="12.75">
      <c r="B992" s="1"/>
      <c r="C992" s="2" t="s">
        <v>179</v>
      </c>
      <c r="D992" s="49">
        <v>2014</v>
      </c>
      <c r="E992" s="49" t="s">
        <v>91</v>
      </c>
      <c r="M992" s="53">
        <v>520</v>
      </c>
      <c r="N992" s="53">
        <v>413</v>
      </c>
      <c r="S992" s="53">
        <v>307</v>
      </c>
      <c r="T992" s="53">
        <v>298</v>
      </c>
      <c r="U992" s="53">
        <v>740</v>
      </c>
      <c r="V992" s="53">
        <v>46.3</v>
      </c>
      <c r="AG992" s="53">
        <v>193</v>
      </c>
      <c r="AH992" s="53">
        <v>186</v>
      </c>
      <c r="AI992" s="53">
        <v>167</v>
      </c>
      <c r="AJ992" s="53">
        <v>164</v>
      </c>
      <c r="AK992" s="53">
        <v>277</v>
      </c>
      <c r="AY992" s="53">
        <v>2229</v>
      </c>
      <c r="AZ992" s="53">
        <v>1016</v>
      </c>
      <c r="BA992" s="53">
        <v>806</v>
      </c>
      <c r="BB992" s="53">
        <v>1372</v>
      </c>
      <c r="BF992" s="53" t="s">
        <v>159</v>
      </c>
      <c r="BG992" s="53" t="s">
        <v>159</v>
      </c>
      <c r="BH992" s="53" t="s">
        <v>159</v>
      </c>
      <c r="BI992" s="53" t="s">
        <v>159</v>
      </c>
      <c r="BJ992" s="53">
        <v>153.01</v>
      </c>
      <c r="BK992" s="53">
        <v>60.62</v>
      </c>
      <c r="BP992" s="53">
        <v>655</v>
      </c>
      <c r="BQ992" s="53">
        <v>535</v>
      </c>
      <c r="BR992" s="53">
        <v>444</v>
      </c>
      <c r="BS992" s="53">
        <v>451</v>
      </c>
      <c r="BT992" s="53">
        <v>268</v>
      </c>
      <c r="CA992" s="53">
        <v>287.5</v>
      </c>
      <c r="CM992" s="53">
        <v>251</v>
      </c>
      <c r="CN992" s="53">
        <v>488</v>
      </c>
    </row>
    <row r="993" spans="2:92" ht="12.75">
      <c r="B993" s="1"/>
      <c r="C993" s="2" t="s">
        <v>179</v>
      </c>
      <c r="D993" s="49">
        <v>2014</v>
      </c>
      <c r="E993" s="49" t="s">
        <v>92</v>
      </c>
      <c r="M993" s="53">
        <v>425</v>
      </c>
      <c r="N993" s="53">
        <v>373</v>
      </c>
      <c r="S993" s="53">
        <v>298</v>
      </c>
      <c r="T993" s="53">
        <v>258</v>
      </c>
      <c r="U993" s="53">
        <v>760</v>
      </c>
      <c r="V993" s="53">
        <v>45.8</v>
      </c>
      <c r="AG993" s="53">
        <v>195</v>
      </c>
      <c r="AH993" s="53">
        <v>189</v>
      </c>
      <c r="AI993" s="53">
        <v>164</v>
      </c>
      <c r="AJ993" s="53">
        <v>165</v>
      </c>
      <c r="AK993" s="53">
        <v>282</v>
      </c>
      <c r="AY993" s="53">
        <v>2279</v>
      </c>
      <c r="AZ993" s="53">
        <v>990</v>
      </c>
      <c r="BA993" s="53">
        <v>825</v>
      </c>
      <c r="BB993" s="53">
        <v>1581</v>
      </c>
      <c r="BF993" s="53">
        <v>114.12</v>
      </c>
      <c r="BG993" s="53">
        <v>87.61</v>
      </c>
      <c r="BH993" s="53">
        <v>88.22</v>
      </c>
      <c r="BI993" s="53">
        <v>266.5</v>
      </c>
      <c r="BJ993" s="53">
        <v>159.99</v>
      </c>
      <c r="BK993" s="53">
        <v>54.78</v>
      </c>
      <c r="BP993" s="53">
        <v>710</v>
      </c>
      <c r="BQ993" s="53">
        <v>555</v>
      </c>
      <c r="BR993" s="53">
        <v>477</v>
      </c>
      <c r="BS993" s="53">
        <v>510</v>
      </c>
      <c r="BT993" s="53">
        <v>276</v>
      </c>
      <c r="CA993" s="53">
        <v>274.6</v>
      </c>
      <c r="CM993" s="53">
        <v>263</v>
      </c>
      <c r="CN993" s="53">
        <v>495</v>
      </c>
    </row>
    <row r="994" spans="2:92" ht="12.75">
      <c r="B994" s="1"/>
      <c r="C994" s="2" t="s">
        <v>179</v>
      </c>
      <c r="D994" s="49">
        <v>2015</v>
      </c>
      <c r="E994" s="109" t="s">
        <v>89</v>
      </c>
      <c r="M994" s="53">
        <v>450</v>
      </c>
      <c r="N994" s="53">
        <v>354</v>
      </c>
      <c r="S994" s="53">
        <v>307</v>
      </c>
      <c r="T994" s="53">
        <v>258</v>
      </c>
      <c r="U994" s="53">
        <v>759</v>
      </c>
      <c r="V994" s="53">
        <v>45.5</v>
      </c>
      <c r="AG994" s="53">
        <v>179</v>
      </c>
      <c r="AH994" s="53">
        <v>191</v>
      </c>
      <c r="AI994" s="53">
        <v>165</v>
      </c>
      <c r="AJ994" s="53">
        <v>163</v>
      </c>
      <c r="AK994" s="53">
        <v>277</v>
      </c>
      <c r="AY994" s="53">
        <v>2413</v>
      </c>
      <c r="AZ994" s="53">
        <v>1018</v>
      </c>
      <c r="BA994" s="53">
        <v>805</v>
      </c>
      <c r="BB994" s="53">
        <v>1661</v>
      </c>
      <c r="BJ994" s="53">
        <v>165.94</v>
      </c>
      <c r="BK994" s="53">
        <v>57.27</v>
      </c>
      <c r="BP994" s="53">
        <v>595</v>
      </c>
      <c r="BQ994" s="53">
        <v>490</v>
      </c>
      <c r="BR994" s="53">
        <v>480</v>
      </c>
      <c r="BS994" s="53">
        <v>523</v>
      </c>
      <c r="BT994" s="53">
        <v>277</v>
      </c>
      <c r="CA994" s="53">
        <v>277.2</v>
      </c>
      <c r="CE994" s="53">
        <v>26.2</v>
      </c>
      <c r="CM994" s="53">
        <v>250</v>
      </c>
      <c r="CN994" s="53">
        <v>552</v>
      </c>
    </row>
    <row r="995" spans="2:92" ht="12.75">
      <c r="B995" s="1"/>
      <c r="C995" s="2" t="s">
        <v>179</v>
      </c>
      <c r="D995" s="49">
        <v>2015</v>
      </c>
      <c r="E995" s="109" t="s">
        <v>90</v>
      </c>
      <c r="M995" s="53">
        <v>469</v>
      </c>
      <c r="N995" s="53">
        <v>385</v>
      </c>
      <c r="S995" s="53">
        <v>304</v>
      </c>
      <c r="T995" s="53">
        <v>258</v>
      </c>
      <c r="U995" s="53">
        <v>818</v>
      </c>
      <c r="V995" s="53">
        <v>43.8</v>
      </c>
      <c r="AG995" s="53">
        <v>186</v>
      </c>
      <c r="AH995" s="53">
        <v>188</v>
      </c>
      <c r="AI995" s="53">
        <v>164</v>
      </c>
      <c r="AJ995" s="53">
        <v>159</v>
      </c>
      <c r="AK995" s="53">
        <v>297</v>
      </c>
      <c r="AY995" s="53">
        <v>2323</v>
      </c>
      <c r="AZ995" s="53">
        <v>1009</v>
      </c>
      <c r="BA995" s="53">
        <v>818</v>
      </c>
      <c r="BB995" s="53">
        <v>1560</v>
      </c>
      <c r="BJ995" s="53">
        <v>175.15</v>
      </c>
      <c r="BK995" s="53">
        <v>55.39</v>
      </c>
      <c r="BP995" s="53">
        <v>585</v>
      </c>
      <c r="BQ995" s="53">
        <v>470</v>
      </c>
      <c r="BR995" s="53">
        <v>474</v>
      </c>
      <c r="BS995" s="53">
        <v>516</v>
      </c>
      <c r="BT995" s="53">
        <v>280</v>
      </c>
      <c r="CA995" s="53">
        <v>271.8</v>
      </c>
      <c r="CE995" s="53">
        <v>25.6</v>
      </c>
      <c r="CM995" s="53">
        <v>255</v>
      </c>
      <c r="CN995" s="53">
        <v>542</v>
      </c>
    </row>
    <row r="996" spans="2:92" ht="12.75">
      <c r="B996" s="1"/>
      <c r="C996" s="2" t="s">
        <v>179</v>
      </c>
      <c r="D996" s="49">
        <v>2015</v>
      </c>
      <c r="E996" s="109" t="s">
        <v>91</v>
      </c>
      <c r="M996" s="53">
        <v>453</v>
      </c>
      <c r="N996" s="53">
        <v>361</v>
      </c>
      <c r="S996" s="53">
        <v>306</v>
      </c>
      <c r="T996" s="53">
        <v>258</v>
      </c>
      <c r="U996" s="53">
        <v>817</v>
      </c>
      <c r="V996" s="53">
        <v>43</v>
      </c>
      <c r="AG996" s="53">
        <v>183</v>
      </c>
      <c r="AH996" s="53">
        <v>181</v>
      </c>
      <c r="AI996" s="53">
        <v>155</v>
      </c>
      <c r="AJ996" s="53">
        <v>154</v>
      </c>
      <c r="AK996" s="53">
        <v>291</v>
      </c>
      <c r="AY996" s="53">
        <v>2191</v>
      </c>
      <c r="AZ996" s="53">
        <v>1001</v>
      </c>
      <c r="BA996" s="53">
        <v>832</v>
      </c>
      <c r="BB996" s="53">
        <v>1311</v>
      </c>
      <c r="BJ996" s="53">
        <v>184.91</v>
      </c>
      <c r="BK996" s="53">
        <v>52.92</v>
      </c>
      <c r="BP996" s="53">
        <v>600</v>
      </c>
      <c r="BQ996" s="53">
        <v>475</v>
      </c>
      <c r="BR996" s="53">
        <v>475</v>
      </c>
      <c r="BS996" s="53">
        <v>525</v>
      </c>
      <c r="BT996" s="53">
        <v>276</v>
      </c>
      <c r="CA996" s="53">
        <v>274.6</v>
      </c>
      <c r="CE996" s="53">
        <v>25.47</v>
      </c>
      <c r="CM996" s="53">
        <v>248</v>
      </c>
      <c r="CN996" s="53">
        <v>553</v>
      </c>
    </row>
    <row r="997" spans="2:92" ht="12.75">
      <c r="B997" s="1"/>
      <c r="C997" s="2" t="s">
        <v>179</v>
      </c>
      <c r="D997" s="49">
        <v>2015</v>
      </c>
      <c r="E997" s="109" t="s">
        <v>92</v>
      </c>
      <c r="M997" s="53">
        <v>412</v>
      </c>
      <c r="N997" s="53">
        <v>335</v>
      </c>
      <c r="S997" s="53">
        <v>308</v>
      </c>
      <c r="T997" s="53">
        <v>258</v>
      </c>
      <c r="U997" s="53">
        <v>825</v>
      </c>
      <c r="V997" s="53">
        <v>42.4</v>
      </c>
      <c r="AG997" s="53">
        <v>185</v>
      </c>
      <c r="AH997" s="53">
        <v>188</v>
      </c>
      <c r="AI997" s="53">
        <v>156</v>
      </c>
      <c r="AJ997" s="53">
        <v>158</v>
      </c>
      <c r="AK997" s="53">
        <v>283</v>
      </c>
      <c r="AY997" s="53">
        <v>2098</v>
      </c>
      <c r="AZ997" s="53">
        <v>938</v>
      </c>
      <c r="BA997" s="53">
        <v>790</v>
      </c>
      <c r="BB997" s="53">
        <v>1714</v>
      </c>
      <c r="BJ997" s="53">
        <v>195.88</v>
      </c>
      <c r="BK997" s="53">
        <v>49</v>
      </c>
      <c r="BP997" s="53">
        <v>620</v>
      </c>
      <c r="BQ997" s="53">
        <v>465</v>
      </c>
      <c r="BR997" s="53">
        <v>483</v>
      </c>
      <c r="BS997" s="53">
        <v>530</v>
      </c>
      <c r="BT997" s="53">
        <v>279</v>
      </c>
      <c r="CA997" s="53">
        <v>273.2</v>
      </c>
      <c r="CE997" s="53">
        <v>25.6</v>
      </c>
      <c r="CM997" s="53">
        <v>249</v>
      </c>
      <c r="CN997" s="53">
        <v>564</v>
      </c>
    </row>
    <row r="998" spans="2:92" ht="12.75">
      <c r="B998" s="1"/>
      <c r="C998" s="2" t="s">
        <v>179</v>
      </c>
      <c r="D998" s="49">
        <v>2016</v>
      </c>
      <c r="E998" s="109" t="s">
        <v>89</v>
      </c>
      <c r="M998" s="53">
        <v>335</v>
      </c>
      <c r="N998" s="53">
        <v>297</v>
      </c>
      <c r="S998" s="53">
        <v>313</v>
      </c>
      <c r="T998" s="53">
        <v>240</v>
      </c>
      <c r="U998" s="53">
        <v>855</v>
      </c>
      <c r="V998" s="53">
        <v>41.5</v>
      </c>
      <c r="AG998" s="53">
        <v>184</v>
      </c>
      <c r="AH998" s="53">
        <v>184</v>
      </c>
      <c r="AI998" s="53">
        <v>161</v>
      </c>
      <c r="AJ998" s="53">
        <v>153</v>
      </c>
      <c r="AK998" s="53">
        <v>278</v>
      </c>
      <c r="AY998" s="53">
        <v>2092</v>
      </c>
      <c r="AZ998" s="53">
        <v>860</v>
      </c>
      <c r="BA998" s="53">
        <v>795</v>
      </c>
      <c r="BB998" s="53">
        <v>1650</v>
      </c>
      <c r="BJ998" s="53">
        <v>212.96</v>
      </c>
      <c r="BK998" s="53">
        <v>47.3</v>
      </c>
      <c r="BP998" s="53">
        <v>625</v>
      </c>
      <c r="BQ998" s="53">
        <v>475</v>
      </c>
      <c r="BR998" s="53">
        <v>466</v>
      </c>
      <c r="BS998" s="53">
        <v>518</v>
      </c>
      <c r="BT998" s="53">
        <v>279</v>
      </c>
      <c r="CA998" s="53">
        <v>273.4</v>
      </c>
      <c r="CE998" s="53">
        <v>25.56</v>
      </c>
      <c r="CM998" s="53">
        <v>249</v>
      </c>
      <c r="CN998" s="53">
        <v>655</v>
      </c>
    </row>
    <row r="999" spans="2:92" ht="12.75">
      <c r="B999" s="1"/>
      <c r="C999" s="2" t="s">
        <v>179</v>
      </c>
      <c r="D999" s="49">
        <v>2016</v>
      </c>
      <c r="E999" s="109" t="s">
        <v>90</v>
      </c>
      <c r="M999" s="53">
        <v>419</v>
      </c>
      <c r="N999" s="53">
        <v>368</v>
      </c>
      <c r="S999" s="53">
        <v>312</v>
      </c>
      <c r="T999" s="53">
        <v>240</v>
      </c>
      <c r="U999" s="53">
        <v>877</v>
      </c>
      <c r="V999" s="53">
        <v>41.9</v>
      </c>
      <c r="AG999" s="53">
        <v>192</v>
      </c>
      <c r="AH999" s="53">
        <v>182</v>
      </c>
      <c r="AI999" s="53">
        <v>157</v>
      </c>
      <c r="AJ999" s="53">
        <v>152</v>
      </c>
      <c r="AK999" s="53">
        <v>265</v>
      </c>
      <c r="AY999" s="53">
        <v>2051</v>
      </c>
      <c r="AZ999" s="53">
        <v>790</v>
      </c>
      <c r="BA999" s="53">
        <v>782</v>
      </c>
      <c r="BB999" s="53">
        <v>1589</v>
      </c>
      <c r="BJ999" s="53">
        <v>243.37</v>
      </c>
      <c r="BK999" s="53">
        <v>52.64</v>
      </c>
      <c r="BP999" s="53">
        <v>620</v>
      </c>
      <c r="BQ999" s="53">
        <v>470</v>
      </c>
      <c r="BR999" s="53">
        <v>458</v>
      </c>
      <c r="BS999" s="53">
        <v>513</v>
      </c>
      <c r="BT999" s="53">
        <v>279</v>
      </c>
      <c r="CA999" s="53">
        <v>272.4</v>
      </c>
      <c r="CE999" s="53">
        <v>24.94</v>
      </c>
      <c r="CM999" s="53">
        <v>247</v>
      </c>
      <c r="CN999" s="53">
        <v>621</v>
      </c>
    </row>
    <row r="1000" spans="2:92" ht="12.75">
      <c r="B1000" s="1"/>
      <c r="C1000" s="2" t="s">
        <v>179</v>
      </c>
      <c r="D1000" s="49">
        <v>2016</v>
      </c>
      <c r="E1000" s="109" t="s">
        <v>91</v>
      </c>
      <c r="M1000" s="53">
        <v>436</v>
      </c>
      <c r="N1000" s="53">
        <v>324</v>
      </c>
      <c r="S1000" s="53">
        <v>310</v>
      </c>
      <c r="T1000" s="53">
        <v>240</v>
      </c>
      <c r="U1000" s="53">
        <v>843</v>
      </c>
      <c r="V1000" s="53">
        <v>42.9</v>
      </c>
      <c r="AG1000" s="53">
        <v>185</v>
      </c>
      <c r="AH1000" s="53">
        <v>174</v>
      </c>
      <c r="AI1000" s="53">
        <v>156</v>
      </c>
      <c r="AJ1000" s="53">
        <v>149</v>
      </c>
      <c r="AK1000" s="53">
        <v>270</v>
      </c>
      <c r="AY1000" s="53">
        <v>2046</v>
      </c>
      <c r="AZ1000" s="53">
        <v>743</v>
      </c>
      <c r="BA1000" s="53">
        <v>752</v>
      </c>
      <c r="BB1000" s="53">
        <v>1408</v>
      </c>
      <c r="BJ1000" s="53">
        <v>247.84</v>
      </c>
      <c r="BK1000" s="53">
        <v>48.83</v>
      </c>
      <c r="BP1000" s="53">
        <v>625</v>
      </c>
      <c r="BQ1000" s="53">
        <v>485</v>
      </c>
      <c r="BR1000" s="53">
        <v>459</v>
      </c>
      <c r="BS1000" s="53">
        <v>518</v>
      </c>
      <c r="BT1000" s="53">
        <v>275</v>
      </c>
      <c r="CA1000" s="53">
        <v>270</v>
      </c>
      <c r="CE1000" s="53">
        <v>24.3</v>
      </c>
      <c r="CM1000" s="53">
        <v>249</v>
      </c>
      <c r="CN1000" s="53">
        <v>625</v>
      </c>
    </row>
    <row r="1001" spans="2:92" ht="12.75">
      <c r="B1001" s="1"/>
      <c r="C1001" s="2" t="s">
        <v>179</v>
      </c>
      <c r="D1001" s="49">
        <v>2016</v>
      </c>
      <c r="E1001" s="109" t="s">
        <v>92</v>
      </c>
      <c r="M1001" s="53">
        <v>385</v>
      </c>
      <c r="N1001" s="53">
        <v>308</v>
      </c>
      <c r="S1001" s="53">
        <v>309</v>
      </c>
      <c r="T1001" s="53">
        <v>239</v>
      </c>
      <c r="U1001" s="53">
        <v>872</v>
      </c>
      <c r="V1001" s="53">
        <v>44.5</v>
      </c>
      <c r="AG1001" s="53">
        <v>190</v>
      </c>
      <c r="AH1001" s="53">
        <v>178</v>
      </c>
      <c r="AI1001" s="53">
        <v>154</v>
      </c>
      <c r="AJ1001" s="53">
        <v>151</v>
      </c>
      <c r="AK1001" s="53">
        <v>268</v>
      </c>
      <c r="AY1001" s="53">
        <v>2074</v>
      </c>
      <c r="AZ1001" s="53">
        <v>748</v>
      </c>
      <c r="BA1001" s="53">
        <v>791</v>
      </c>
      <c r="BB1001" s="53">
        <v>1646</v>
      </c>
      <c r="BJ1001" s="53">
        <v>242.9</v>
      </c>
      <c r="BK1001" s="53">
        <v>47.47</v>
      </c>
      <c r="BP1001" s="53">
        <v>645</v>
      </c>
      <c r="BQ1001" s="53">
        <v>500</v>
      </c>
      <c r="BR1001" s="53">
        <v>461</v>
      </c>
      <c r="BS1001" s="53">
        <v>516</v>
      </c>
      <c r="BT1001" s="53">
        <v>279</v>
      </c>
      <c r="CA1001" s="53">
        <v>270.3</v>
      </c>
      <c r="CE1001" s="53">
        <v>24.13</v>
      </c>
      <c r="CM1001" s="53">
        <v>252</v>
      </c>
      <c r="CN1001" s="53">
        <v>662</v>
      </c>
    </row>
    <row r="1002" spans="2:92" ht="12.75">
      <c r="B1002" s="1"/>
      <c r="C1002" s="2" t="s">
        <v>179</v>
      </c>
      <c r="D1002" s="49">
        <v>2017</v>
      </c>
      <c r="E1002" s="109" t="s">
        <v>89</v>
      </c>
      <c r="M1002" s="53">
        <v>438</v>
      </c>
      <c r="N1002" s="53">
        <v>290</v>
      </c>
      <c r="S1002" s="53">
        <v>300</v>
      </c>
      <c r="T1002" s="53">
        <v>238</v>
      </c>
      <c r="U1002" s="53">
        <v>892</v>
      </c>
      <c r="V1002" s="53">
        <v>43</v>
      </c>
      <c r="AG1002" s="53">
        <v>183</v>
      </c>
      <c r="AH1002" s="53">
        <v>181</v>
      </c>
      <c r="AI1002" s="53">
        <v>154</v>
      </c>
      <c r="AJ1002" s="53">
        <v>159</v>
      </c>
      <c r="AK1002" s="53">
        <v>267</v>
      </c>
      <c r="AY1002" s="53">
        <v>2139</v>
      </c>
      <c r="AZ1002" s="53">
        <v>774</v>
      </c>
      <c r="BA1002" s="53">
        <v>766</v>
      </c>
      <c r="BB1002" s="53">
        <v>1702</v>
      </c>
      <c r="BJ1002" s="53">
        <v>243.85</v>
      </c>
      <c r="BK1002" s="53">
        <v>50.89</v>
      </c>
      <c r="BP1002" s="53">
        <v>680</v>
      </c>
      <c r="BQ1002" s="53">
        <v>520</v>
      </c>
      <c r="BR1002" s="53">
        <v>451</v>
      </c>
      <c r="BS1002" s="53">
        <v>501</v>
      </c>
      <c r="BT1002" s="53">
        <v>277</v>
      </c>
      <c r="CA1002" s="53">
        <v>269</v>
      </c>
      <c r="CE1002" s="53">
        <v>23.75</v>
      </c>
      <c r="CM1002" s="53">
        <v>260</v>
      </c>
      <c r="CN1002" s="53">
        <v>717</v>
      </c>
    </row>
    <row r="1003" spans="2:92" ht="12.75">
      <c r="B1003" s="1"/>
      <c r="C1003" s="2" t="s">
        <v>179</v>
      </c>
      <c r="D1003" s="49">
        <v>2017</v>
      </c>
      <c r="E1003" s="109" t="s">
        <v>90</v>
      </c>
      <c r="M1003" s="53">
        <v>438</v>
      </c>
      <c r="N1003" s="53">
        <v>352</v>
      </c>
      <c r="S1003" s="53">
        <v>300</v>
      </c>
      <c r="T1003" s="53">
        <v>239</v>
      </c>
      <c r="U1003" s="53">
        <v>869</v>
      </c>
      <c r="V1003" s="53">
        <v>43.6</v>
      </c>
      <c r="AG1003" s="53">
        <v>184</v>
      </c>
      <c r="AH1003" s="53">
        <v>183</v>
      </c>
      <c r="AI1003" s="53">
        <v>159</v>
      </c>
      <c r="AJ1003" s="53">
        <v>150</v>
      </c>
      <c r="AK1003" s="53">
        <v>271</v>
      </c>
      <c r="AY1003" s="53">
        <v>2111</v>
      </c>
      <c r="AZ1003" s="53">
        <v>751</v>
      </c>
      <c r="BA1003" s="53">
        <v>781</v>
      </c>
      <c r="BB1003" s="53">
        <v>1653</v>
      </c>
      <c r="BJ1003" s="53">
        <v>255.4</v>
      </c>
      <c r="BK1003" s="53">
        <v>53.94</v>
      </c>
      <c r="BR1003" s="53">
        <v>446</v>
      </c>
      <c r="BS1003" s="53">
        <v>491</v>
      </c>
      <c r="BT1003" s="53">
        <v>280</v>
      </c>
      <c r="CA1003" s="53">
        <v>271.9</v>
      </c>
      <c r="CE1003" s="53">
        <v>23.41</v>
      </c>
      <c r="CM1003" s="53">
        <v>258</v>
      </c>
      <c r="CN1003" s="53">
        <v>672</v>
      </c>
    </row>
    <row r="1004" spans="2:92" ht="12.75">
      <c r="B1004" s="1"/>
      <c r="C1004" s="2" t="s">
        <v>179</v>
      </c>
      <c r="D1004" s="49">
        <v>2017</v>
      </c>
      <c r="E1004" s="109" t="s">
        <v>91</v>
      </c>
      <c r="M1004" s="53">
        <v>513</v>
      </c>
      <c r="N1004" s="53">
        <v>393</v>
      </c>
      <c r="S1004" s="53">
        <v>301</v>
      </c>
      <c r="T1004" s="53">
        <v>239</v>
      </c>
      <c r="U1004" s="53">
        <v>937</v>
      </c>
      <c r="V1004" s="53">
        <v>42.8</v>
      </c>
      <c r="AG1004" s="53">
        <v>177</v>
      </c>
      <c r="AH1004" s="53">
        <v>176</v>
      </c>
      <c r="AI1004" s="53">
        <v>156</v>
      </c>
      <c r="AJ1004" s="53">
        <v>149</v>
      </c>
      <c r="AK1004" s="53">
        <v>276</v>
      </c>
      <c r="AY1004" s="53">
        <v>2056</v>
      </c>
      <c r="AZ1004" s="53">
        <v>746</v>
      </c>
      <c r="BA1004" s="53">
        <v>790</v>
      </c>
      <c r="BB1004" s="53" t="s">
        <v>159</v>
      </c>
      <c r="BJ1004" s="53">
        <v>252.81</v>
      </c>
      <c r="BK1004" s="53">
        <v>56.8</v>
      </c>
      <c r="BR1004" s="53">
        <v>448</v>
      </c>
      <c r="BS1004" s="53">
        <v>503</v>
      </c>
      <c r="BT1004" s="53">
        <v>283</v>
      </c>
      <c r="CA1004" s="53">
        <v>272.8</v>
      </c>
      <c r="CE1004" s="53">
        <v>23.66</v>
      </c>
      <c r="CM1004" s="53">
        <v>258</v>
      </c>
      <c r="CN1004" s="53">
        <v>673</v>
      </c>
    </row>
    <row r="1005" spans="2:92" ht="12.75">
      <c r="B1005" s="1"/>
      <c r="C1005" s="2" t="s">
        <v>179</v>
      </c>
      <c r="D1005" s="49">
        <v>2017</v>
      </c>
      <c r="E1005" s="109" t="s">
        <v>92</v>
      </c>
      <c r="M1005" s="53">
        <v>546</v>
      </c>
      <c r="N1005" s="53">
        <v>390</v>
      </c>
      <c r="S1005" s="53">
        <v>306</v>
      </c>
      <c r="T1005" s="53">
        <v>238</v>
      </c>
      <c r="U1005" s="53">
        <v>1006</v>
      </c>
      <c r="V1005" s="53">
        <v>42.9</v>
      </c>
      <c r="AG1005" s="53">
        <v>183</v>
      </c>
      <c r="AH1005" s="53">
        <v>177</v>
      </c>
      <c r="AI1005" s="53">
        <v>148</v>
      </c>
      <c r="AJ1005" s="53">
        <v>146</v>
      </c>
      <c r="AK1005" s="53">
        <v>252</v>
      </c>
      <c r="AY1005" s="53">
        <v>1983</v>
      </c>
      <c r="AZ1005" s="53">
        <v>705</v>
      </c>
      <c r="BA1005" s="53">
        <v>753</v>
      </c>
      <c r="BB1005" s="53">
        <v>1799</v>
      </c>
      <c r="BJ1005" s="53">
        <v>243.61</v>
      </c>
      <c r="BK1005" s="53">
        <v>63.17</v>
      </c>
      <c r="BR1005" s="53">
        <v>465</v>
      </c>
      <c r="BS1005" s="53">
        <v>525</v>
      </c>
      <c r="BT1005" s="53">
        <v>296</v>
      </c>
      <c r="CA1005" s="53">
        <v>269</v>
      </c>
      <c r="CE1005" s="53">
        <v>23.59</v>
      </c>
      <c r="CM1005" s="53">
        <v>259</v>
      </c>
      <c r="CN1005" s="53">
        <v>710</v>
      </c>
    </row>
    <row r="1006" spans="2:92" ht="12.75">
      <c r="B1006" s="1"/>
      <c r="C1006" s="2" t="s">
        <v>179</v>
      </c>
      <c r="D1006" s="49">
        <v>2018</v>
      </c>
      <c r="E1006" s="109" t="s">
        <v>89</v>
      </c>
      <c r="M1006" s="53">
        <v>460</v>
      </c>
      <c r="N1006" s="53">
        <v>375</v>
      </c>
      <c r="S1006" s="53">
        <v>310</v>
      </c>
      <c r="T1006" s="53">
        <v>240</v>
      </c>
      <c r="U1006" s="53">
        <v>999</v>
      </c>
      <c r="V1006" s="53">
        <v>44.7</v>
      </c>
      <c r="AG1006" s="53">
        <v>176</v>
      </c>
      <c r="AH1006" s="53">
        <v>183</v>
      </c>
      <c r="AI1006" s="53">
        <v>158</v>
      </c>
      <c r="AJ1006" s="53">
        <v>161</v>
      </c>
      <c r="AK1006" s="53">
        <v>280</v>
      </c>
      <c r="AY1006" s="53">
        <v>2064</v>
      </c>
      <c r="AZ1006" s="53">
        <v>719</v>
      </c>
      <c r="BA1006" s="53">
        <v>779</v>
      </c>
      <c r="BB1006" s="53">
        <v>1739</v>
      </c>
      <c r="BJ1006" s="53">
        <v>248.29</v>
      </c>
      <c r="BK1006" s="53">
        <v>68.35</v>
      </c>
      <c r="BR1006" s="53">
        <v>469</v>
      </c>
      <c r="BS1006" s="53">
        <v>519</v>
      </c>
      <c r="BT1006" s="53">
        <v>305</v>
      </c>
      <c r="CA1006" s="53">
        <v>267.5</v>
      </c>
      <c r="CE1006" s="53">
        <v>23.95</v>
      </c>
      <c r="CM1006" s="53">
        <v>259</v>
      </c>
      <c r="CN1006" s="53">
        <v>717</v>
      </c>
    </row>
    <row r="1007" spans="2:92" ht="12.75">
      <c r="B1007" s="1"/>
      <c r="C1007" s="2" t="s">
        <v>179</v>
      </c>
      <c r="D1007" s="49">
        <v>2018</v>
      </c>
      <c r="E1007" s="109" t="s">
        <v>90</v>
      </c>
      <c r="N1007" s="53">
        <v>479</v>
      </c>
      <c r="S1007" s="53">
        <v>310</v>
      </c>
      <c r="T1007" s="53">
        <v>241</v>
      </c>
      <c r="U1007" s="53">
        <v>1009</v>
      </c>
      <c r="V1007" s="53">
        <v>44.9</v>
      </c>
      <c r="AG1007" s="53">
        <v>188</v>
      </c>
      <c r="AH1007" s="53">
        <v>185</v>
      </c>
      <c r="AI1007" s="53">
        <v>163</v>
      </c>
      <c r="AJ1007" s="53">
        <v>153</v>
      </c>
      <c r="AK1007" s="53">
        <v>274</v>
      </c>
      <c r="AY1007" s="53">
        <v>1928</v>
      </c>
      <c r="AZ1007" s="53">
        <v>684</v>
      </c>
      <c r="BA1007" s="53">
        <v>778</v>
      </c>
      <c r="BB1007" s="53">
        <v>1693</v>
      </c>
      <c r="BJ1007" s="53">
        <v>240.27</v>
      </c>
      <c r="BK1007" s="53">
        <v>70.87</v>
      </c>
      <c r="BR1007" s="53">
        <v>472</v>
      </c>
      <c r="BS1007" s="53">
        <v>531</v>
      </c>
      <c r="BT1007" s="53">
        <v>318</v>
      </c>
      <c r="CA1007" s="53">
        <v>270.1</v>
      </c>
      <c r="CE1007" s="53">
        <v>23.65</v>
      </c>
      <c r="CM1007" s="53">
        <v>257</v>
      </c>
      <c r="CN1007" s="53">
        <v>693</v>
      </c>
    </row>
    <row r="1008" spans="2:92" ht="12.75">
      <c r="B1008" s="1"/>
      <c r="C1008" s="2" t="s">
        <v>179</v>
      </c>
      <c r="D1008" s="49">
        <v>2018</v>
      </c>
      <c r="E1008" s="109" t="s">
        <v>91</v>
      </c>
      <c r="M1008" s="53">
        <v>551</v>
      </c>
      <c r="N1008" s="53">
        <v>414</v>
      </c>
      <c r="S1008" s="53">
        <v>318</v>
      </c>
      <c r="T1008" s="53">
        <v>242</v>
      </c>
      <c r="U1008" s="53">
        <v>1062</v>
      </c>
      <c r="V1008" s="53">
        <v>44.2</v>
      </c>
      <c r="AG1008" s="53">
        <v>201</v>
      </c>
      <c r="AH1008" s="53">
        <v>190</v>
      </c>
      <c r="AI1008" s="53">
        <v>165</v>
      </c>
      <c r="AJ1008" s="53">
        <v>156</v>
      </c>
      <c r="AK1008" s="53">
        <v>265</v>
      </c>
      <c r="AY1008" s="53">
        <v>1735</v>
      </c>
      <c r="AZ1008" s="53">
        <v>624</v>
      </c>
      <c r="BA1008" s="53">
        <v>737</v>
      </c>
      <c r="BB1008" s="53" t="s">
        <v>273</v>
      </c>
      <c r="BJ1008" s="53">
        <v>249.79</v>
      </c>
      <c r="BK1008" s="53">
        <v>71.9</v>
      </c>
      <c r="BR1008" s="53">
        <v>494</v>
      </c>
      <c r="BS1008" s="53">
        <v>562</v>
      </c>
      <c r="BT1008" s="53">
        <v>332</v>
      </c>
      <c r="CA1008" s="53">
        <v>271</v>
      </c>
      <c r="CE1008" s="53">
        <v>23.81</v>
      </c>
      <c r="CM1008" s="53">
        <v>258</v>
      </c>
      <c r="CN1008" s="53">
        <v>680</v>
      </c>
    </row>
    <row r="1009" spans="2:92" ht="12.75">
      <c r="B1009" s="1"/>
      <c r="C1009" s="2" t="s">
        <v>179</v>
      </c>
      <c r="D1009" s="49">
        <v>2018</v>
      </c>
      <c r="E1009" s="109" t="s">
        <v>92</v>
      </c>
      <c r="M1009" s="53">
        <v>471</v>
      </c>
      <c r="N1009" s="53">
        <v>452</v>
      </c>
      <c r="S1009" s="53">
        <v>328</v>
      </c>
      <c r="T1009" s="53">
        <v>235</v>
      </c>
      <c r="U1009" s="53">
        <v>1031</v>
      </c>
      <c r="V1009" s="53">
        <v>44.7</v>
      </c>
      <c r="AG1009" s="53">
        <v>187</v>
      </c>
      <c r="AH1009" s="53">
        <v>195</v>
      </c>
      <c r="AI1009" s="53">
        <v>158</v>
      </c>
      <c r="AJ1009" s="53">
        <v>163</v>
      </c>
      <c r="AK1009" s="53">
        <v>271</v>
      </c>
      <c r="AY1009" s="53">
        <v>1694</v>
      </c>
      <c r="AZ1009" s="53">
        <v>602</v>
      </c>
      <c r="BA1009" s="53">
        <v>675</v>
      </c>
      <c r="BB1009" s="53">
        <v>1852</v>
      </c>
      <c r="BJ1009" s="53">
        <v>243.22</v>
      </c>
      <c r="BK1009" s="53">
        <v>71.18</v>
      </c>
      <c r="BR1009" s="53">
        <v>501</v>
      </c>
      <c r="BS1009" s="53">
        <v>569</v>
      </c>
      <c r="BT1009" s="53">
        <v>351</v>
      </c>
      <c r="CA1009" s="53">
        <v>276.6</v>
      </c>
      <c r="CE1009" s="53">
        <v>23.96</v>
      </c>
      <c r="CM1009" s="53">
        <v>262</v>
      </c>
      <c r="CN1009" s="53">
        <v>709</v>
      </c>
    </row>
    <row r="1010" spans="2:92" ht="12.75">
      <c r="B1010" s="1"/>
      <c r="C1010" s="2" t="s">
        <v>179</v>
      </c>
      <c r="D1010" s="49">
        <v>2019</v>
      </c>
      <c r="E1010" s="109" t="s">
        <v>89</v>
      </c>
      <c r="M1010" s="53">
        <v>437</v>
      </c>
      <c r="N1010" s="53">
        <v>329</v>
      </c>
      <c r="S1010" s="53">
        <v>331</v>
      </c>
      <c r="T1010" s="53">
        <v>230</v>
      </c>
      <c r="U1010" s="53">
        <v>992</v>
      </c>
      <c r="V1010" s="53">
        <v>44.4</v>
      </c>
      <c r="AG1010" s="53">
        <v>176</v>
      </c>
      <c r="AH1010" s="53">
        <v>198</v>
      </c>
      <c r="AI1010" s="53">
        <v>150</v>
      </c>
      <c r="AJ1010" s="53">
        <v>164</v>
      </c>
      <c r="AK1010" s="53">
        <v>285</v>
      </c>
      <c r="AY1010" s="53">
        <v>1715</v>
      </c>
      <c r="AZ1010" s="53">
        <v>618</v>
      </c>
      <c r="BA1010" s="53">
        <v>722</v>
      </c>
      <c r="BB1010" s="53">
        <v>1921</v>
      </c>
      <c r="BJ1010" s="53">
        <v>234.61</v>
      </c>
      <c r="BK1010" s="53">
        <v>73.12</v>
      </c>
      <c r="BR1010" s="53">
        <v>502</v>
      </c>
      <c r="BS1010" s="53">
        <v>561</v>
      </c>
      <c r="BT1010" s="53">
        <v>354</v>
      </c>
      <c r="CA1010" s="53">
        <v>276.9</v>
      </c>
      <c r="CE1010" s="53">
        <v>25.08</v>
      </c>
      <c r="CM1010" s="53">
        <v>262</v>
      </c>
      <c r="CN1010" s="53">
        <v>716</v>
      </c>
    </row>
    <row r="1011" spans="2:92" ht="12.75">
      <c r="B1011" s="1"/>
      <c r="C1011" s="2" t="s">
        <v>179</v>
      </c>
      <c r="D1011" s="49">
        <v>2019</v>
      </c>
      <c r="E1011" s="109" t="s">
        <v>90</v>
      </c>
      <c r="M1011" s="53">
        <v>405</v>
      </c>
      <c r="N1011" s="53">
        <v>394</v>
      </c>
      <c r="S1011" s="53">
        <v>334</v>
      </c>
      <c r="T1011" s="53">
        <v>231</v>
      </c>
      <c r="U1011" s="53">
        <v>1000</v>
      </c>
      <c r="V1011" s="53">
        <v>44.1</v>
      </c>
      <c r="AG1011" s="53">
        <v>195</v>
      </c>
      <c r="AH1011" s="53">
        <v>199</v>
      </c>
      <c r="AI1011" s="53">
        <v>160</v>
      </c>
      <c r="AJ1011" s="53">
        <v>164</v>
      </c>
      <c r="AK1011" s="53">
        <v>287</v>
      </c>
      <c r="AY1011" s="53">
        <v>1628</v>
      </c>
      <c r="AZ1011" s="53">
        <v>518</v>
      </c>
      <c r="BA1011" s="53">
        <v>599</v>
      </c>
      <c r="BB1011" s="53">
        <v>1861</v>
      </c>
      <c r="BJ1011" s="53">
        <v>227.4</v>
      </c>
      <c r="BK1011" s="53">
        <v>69.06</v>
      </c>
      <c r="BR1011" s="53">
        <v>486</v>
      </c>
      <c r="BS1011" s="53">
        <v>546</v>
      </c>
      <c r="BT1011" s="53">
        <v>353</v>
      </c>
      <c r="CA1011" s="53">
        <v>276</v>
      </c>
      <c r="CE1011" s="53">
        <v>24.56</v>
      </c>
      <c r="CM1011" s="53">
        <v>260</v>
      </c>
      <c r="CN1011" s="53">
        <v>685</v>
      </c>
    </row>
    <row r="1012" spans="2:92" ht="12.75">
      <c r="B1012" s="1"/>
      <c r="C1012" s="2" t="s">
        <v>179</v>
      </c>
      <c r="D1012" s="49">
        <v>2019</v>
      </c>
      <c r="E1012" s="109" t="s">
        <v>91</v>
      </c>
      <c r="M1012" s="53">
        <v>307</v>
      </c>
      <c r="N1012" s="53">
        <v>323</v>
      </c>
      <c r="S1012" s="53">
        <v>340</v>
      </c>
      <c r="T1012" s="53">
        <v>223</v>
      </c>
      <c r="U1012" s="53">
        <v>997</v>
      </c>
      <c r="V1012" s="53">
        <v>43.6</v>
      </c>
      <c r="AG1012" s="53">
        <v>188</v>
      </c>
      <c r="AH1012" s="53">
        <v>199</v>
      </c>
      <c r="AI1012" s="53">
        <v>176</v>
      </c>
      <c r="AJ1012" s="53">
        <v>169</v>
      </c>
      <c r="AK1012" s="53">
        <v>289</v>
      </c>
      <c r="AY1012" s="53">
        <v>1464</v>
      </c>
      <c r="AZ1012" s="53">
        <v>465</v>
      </c>
      <c r="BA1012" s="53">
        <v>546</v>
      </c>
      <c r="BB1012" s="53" t="s">
        <v>273</v>
      </c>
      <c r="BJ1012" s="53">
        <v>225.46</v>
      </c>
      <c r="BK1012" s="53">
        <v>67.52</v>
      </c>
      <c r="BR1012" s="53">
        <v>462</v>
      </c>
      <c r="BS1012" s="53">
        <v>509</v>
      </c>
      <c r="BT1012" s="53">
        <v>336</v>
      </c>
      <c r="CA1012" s="53">
        <v>277.5</v>
      </c>
      <c r="CE1012" s="53">
        <v>23.64</v>
      </c>
      <c r="CM1012" s="53">
        <v>259</v>
      </c>
      <c r="CN1012" s="53">
        <v>663</v>
      </c>
    </row>
    <row r="1013" spans="2:92" ht="12.75">
      <c r="B1013" s="1"/>
      <c r="C1013" s="2" t="s">
        <v>179</v>
      </c>
      <c r="D1013" s="49">
        <v>2019</v>
      </c>
      <c r="E1013" s="109" t="s">
        <v>92</v>
      </c>
      <c r="M1013" s="53">
        <v>310</v>
      </c>
      <c r="N1013" s="53">
        <v>325</v>
      </c>
      <c r="S1013" s="53">
        <v>342</v>
      </c>
      <c r="T1013" s="53">
        <v>222</v>
      </c>
      <c r="U1013" s="53">
        <v>1015</v>
      </c>
      <c r="V1013" s="53">
        <v>45.5</v>
      </c>
      <c r="AG1013" s="53">
        <v>193</v>
      </c>
      <c r="AH1013" s="53">
        <v>201</v>
      </c>
      <c r="AI1013" s="53">
        <v>174</v>
      </c>
      <c r="AJ1013" s="53">
        <v>174</v>
      </c>
      <c r="AK1013" s="53">
        <v>317</v>
      </c>
      <c r="AY1013" s="53">
        <v>1392</v>
      </c>
      <c r="AZ1013" s="53">
        <v>436</v>
      </c>
      <c r="BA1013" s="53">
        <v>496</v>
      </c>
      <c r="BB1013" s="53">
        <v>1925</v>
      </c>
      <c r="BJ1013" s="53">
        <v>242.08</v>
      </c>
      <c r="BK1013" s="53">
        <v>76.93</v>
      </c>
      <c r="BR1013" s="53">
        <v>477</v>
      </c>
      <c r="BS1013" s="53">
        <v>506</v>
      </c>
      <c r="BT1013" s="53">
        <v>319</v>
      </c>
      <c r="CA1013" s="53">
        <v>288.9</v>
      </c>
      <c r="CE1013" s="53">
        <v>23.95</v>
      </c>
      <c r="CM1013" s="53">
        <v>262</v>
      </c>
      <c r="CN1013" s="53">
        <v>683</v>
      </c>
    </row>
    <row r="1014" spans="2:92" ht="12.75">
      <c r="B1014" s="1"/>
      <c r="C1014" s="2" t="s">
        <v>179</v>
      </c>
      <c r="D1014" s="49">
        <v>2020</v>
      </c>
      <c r="E1014" s="109" t="s">
        <v>89</v>
      </c>
      <c r="M1014" s="53">
        <v>358</v>
      </c>
      <c r="N1014" s="53">
        <v>307</v>
      </c>
      <c r="S1014" s="53">
        <v>330</v>
      </c>
      <c r="T1014" s="53">
        <v>223</v>
      </c>
      <c r="U1014" s="53">
        <v>1016</v>
      </c>
      <c r="V1014" s="53">
        <v>44.9</v>
      </c>
      <c r="AG1014" s="53">
        <v>191</v>
      </c>
      <c r="AH1014" s="53">
        <v>205</v>
      </c>
      <c r="AI1014" s="53">
        <v>176</v>
      </c>
      <c r="AJ1014" s="53">
        <v>171</v>
      </c>
      <c r="AK1014" s="53">
        <v>314</v>
      </c>
      <c r="AY1014" s="53">
        <v>1423</v>
      </c>
      <c r="AZ1014" s="53">
        <v>414</v>
      </c>
      <c r="BA1014" s="53">
        <v>478</v>
      </c>
      <c r="BJ1014" s="53">
        <v>245.31</v>
      </c>
      <c r="BK1014" s="53">
        <v>72.65</v>
      </c>
      <c r="BR1014" s="53">
        <v>478</v>
      </c>
      <c r="BS1014" s="53">
        <v>501</v>
      </c>
      <c r="BT1014" s="53">
        <v>317</v>
      </c>
      <c r="CA1014" s="53">
        <v>277.4</v>
      </c>
      <c r="CE1014" s="53">
        <v>24.07</v>
      </c>
      <c r="CM1014" s="53">
        <v>270</v>
      </c>
      <c r="CN1014" s="53">
        <v>762</v>
      </c>
    </row>
    <row r="1015" spans="2:92" ht="12.75">
      <c r="B1015" s="1"/>
      <c r="C1015" s="2" t="s">
        <v>179</v>
      </c>
      <c r="D1015" s="49">
        <v>2020</v>
      </c>
      <c r="E1015" s="109" t="s">
        <v>90</v>
      </c>
      <c r="M1015" s="53">
        <v>355</v>
      </c>
      <c r="N1015" s="53">
        <v>306</v>
      </c>
      <c r="S1015" s="53">
        <v>320</v>
      </c>
      <c r="T1015" s="53">
        <v>225</v>
      </c>
      <c r="U1015" s="53">
        <v>971</v>
      </c>
      <c r="V1015" s="53">
        <v>43.2</v>
      </c>
      <c r="AG1015" s="53">
        <v>181</v>
      </c>
      <c r="AH1015" s="53">
        <v>202</v>
      </c>
      <c r="AI1015" s="53">
        <v>175</v>
      </c>
      <c r="AJ1015" s="53">
        <v>168</v>
      </c>
      <c r="AK1015" s="53">
        <v>314</v>
      </c>
      <c r="AY1015" s="53">
        <v>1366</v>
      </c>
      <c r="AZ1015" s="53">
        <v>382</v>
      </c>
      <c r="BA1015" s="53">
        <v>434</v>
      </c>
      <c r="BJ1015" s="53">
        <v>266.75</v>
      </c>
      <c r="BK1015" s="53">
        <v>67.14</v>
      </c>
      <c r="BR1015" s="53">
        <v>472</v>
      </c>
      <c r="BS1015" s="53">
        <v>484</v>
      </c>
      <c r="BT1015" s="53">
        <v>307</v>
      </c>
      <c r="CA1015" s="53">
        <v>277.4</v>
      </c>
      <c r="CE1015" s="53">
        <v>22.74</v>
      </c>
      <c r="CM1015" s="53">
        <v>266.2</v>
      </c>
      <c r="CN1015" s="53">
        <v>681</v>
      </c>
    </row>
    <row r="1016" spans="2:92" ht="12.75">
      <c r="B1016" s="1"/>
      <c r="C1016" s="2" t="s">
        <v>179</v>
      </c>
      <c r="D1016" s="49">
        <v>2020</v>
      </c>
      <c r="E1016" s="109" t="s">
        <v>91</v>
      </c>
      <c r="M1016" s="53">
        <v>473</v>
      </c>
      <c r="N1016" s="53">
        <v>333</v>
      </c>
      <c r="S1016" s="53">
        <v>310</v>
      </c>
      <c r="T1016" s="53">
        <v>223</v>
      </c>
      <c r="U1016" s="53">
        <v>946</v>
      </c>
      <c r="V1016" s="53">
        <v>42.2</v>
      </c>
      <c r="AG1016" s="53">
        <v>187</v>
      </c>
      <c r="AH1016" s="53">
        <v>190</v>
      </c>
      <c r="AI1016" s="53">
        <v>174</v>
      </c>
      <c r="AJ1016" s="53">
        <v>171</v>
      </c>
      <c r="AK1016" s="53">
        <v>314</v>
      </c>
      <c r="AY1016" s="53">
        <v>1303</v>
      </c>
      <c r="AZ1016" s="53">
        <v>377</v>
      </c>
      <c r="BA1016" s="53">
        <v>423</v>
      </c>
      <c r="BJ1016" s="53">
        <v>274.37</v>
      </c>
      <c r="BK1016" s="53">
        <v>72.95</v>
      </c>
      <c r="BR1016" s="53">
        <v>464</v>
      </c>
      <c r="BS1016" s="53">
        <v>466</v>
      </c>
      <c r="BT1016" s="53">
        <v>286</v>
      </c>
      <c r="CA1016" s="53">
        <v>277.4</v>
      </c>
      <c r="CE1016" s="53">
        <v>22.5</v>
      </c>
      <c r="CM1016" s="53">
        <v>265.78</v>
      </c>
      <c r="CN1016" s="53">
        <v>722</v>
      </c>
    </row>
    <row r="1017" spans="2:92" ht="12.75">
      <c r="B1017" s="1"/>
      <c r="C1017" s="2" t="s">
        <v>179</v>
      </c>
      <c r="D1017" s="49">
        <v>2020</v>
      </c>
      <c r="E1017" s="109" t="s">
        <v>92</v>
      </c>
      <c r="M1017" s="53">
        <v>325</v>
      </c>
      <c r="N1017" s="53">
        <v>277</v>
      </c>
      <c r="S1017" s="53">
        <v>313</v>
      </c>
      <c r="T1017" s="53">
        <v>228</v>
      </c>
      <c r="U1017" s="53">
        <v>1000</v>
      </c>
      <c r="V1017" s="53">
        <v>42</v>
      </c>
      <c r="AG1017" s="53">
        <v>183</v>
      </c>
      <c r="AH1017" s="53">
        <v>197</v>
      </c>
      <c r="AI1017" s="53">
        <v>178</v>
      </c>
      <c r="AJ1017" s="53">
        <v>175</v>
      </c>
      <c r="AK1017" s="53">
        <v>301</v>
      </c>
      <c r="AY1017" s="53">
        <v>1397</v>
      </c>
      <c r="AZ1017" s="53">
        <v>387</v>
      </c>
      <c r="BA1017" s="53">
        <v>429</v>
      </c>
      <c r="BJ1017" s="53">
        <v>284.24</v>
      </c>
      <c r="BK1017" s="53">
        <v>73.38</v>
      </c>
      <c r="BR1017" s="53">
        <v>468</v>
      </c>
      <c r="BS1017" s="53">
        <v>500</v>
      </c>
      <c r="BT1017" s="53">
        <v>280</v>
      </c>
      <c r="CA1017" s="53">
        <v>277.1</v>
      </c>
      <c r="CE1017" s="53">
        <v>24.03</v>
      </c>
      <c r="CM1017" s="53">
        <v>266</v>
      </c>
      <c r="CN1017" s="53">
        <v>740</v>
      </c>
    </row>
    <row r="1018" spans="2:92" ht="12.75">
      <c r="B1018" s="1"/>
      <c r="C1018" s="2" t="s">
        <v>179</v>
      </c>
      <c r="D1018" s="49">
        <v>2021</v>
      </c>
      <c r="E1018" s="109" t="s">
        <v>89</v>
      </c>
      <c r="M1018" s="53">
        <v>437</v>
      </c>
      <c r="N1018" s="53">
        <v>350</v>
      </c>
      <c r="S1018" s="110">
        <v>319</v>
      </c>
      <c r="T1018" s="110">
        <v>241</v>
      </c>
      <c r="U1018" s="110">
        <v>1029</v>
      </c>
      <c r="V1018" s="110">
        <v>40.7</v>
      </c>
      <c r="AG1018" s="110">
        <v>193</v>
      </c>
      <c r="AH1018" s="110">
        <v>199</v>
      </c>
      <c r="AI1018" s="110">
        <v>174</v>
      </c>
      <c r="AJ1018" s="110">
        <v>173</v>
      </c>
      <c r="AK1018" s="110">
        <v>311</v>
      </c>
      <c r="AY1018" s="53">
        <v>1715</v>
      </c>
      <c r="AZ1018" s="53">
        <v>418</v>
      </c>
      <c r="BA1018" s="53">
        <v>451</v>
      </c>
      <c r="BJ1018" s="53">
        <v>305.55</v>
      </c>
      <c r="BK1018" s="53">
        <v>78.16</v>
      </c>
      <c r="BR1018" s="53">
        <v>492</v>
      </c>
      <c r="BS1018" s="53">
        <v>522</v>
      </c>
      <c r="BT1018" s="53">
        <v>285</v>
      </c>
      <c r="CA1018" s="53">
        <v>279.3</v>
      </c>
      <c r="CE1018" s="53">
        <v>24.67</v>
      </c>
      <c r="CM1018" s="53">
        <v>268.59</v>
      </c>
      <c r="CN1018" s="53">
        <v>791</v>
      </c>
    </row>
    <row r="1019" spans="2:92" ht="12.75">
      <c r="B1019" s="1"/>
      <c r="C1019" s="2" t="s">
        <v>179</v>
      </c>
      <c r="D1019" s="49">
        <v>2021</v>
      </c>
      <c r="E1019" s="109" t="s">
        <v>90</v>
      </c>
      <c r="M1019" s="53">
        <v>536</v>
      </c>
      <c r="N1019" s="53">
        <v>508</v>
      </c>
      <c r="S1019" s="110">
        <v>332</v>
      </c>
      <c r="T1019" s="110">
        <v>257</v>
      </c>
      <c r="U1019" s="110">
        <v>1074</v>
      </c>
      <c r="V1019" s="110">
        <v>41.1</v>
      </c>
      <c r="AG1019" s="110">
        <v>184</v>
      </c>
      <c r="AH1019" s="110">
        <v>194</v>
      </c>
      <c r="AI1019" s="110">
        <v>174</v>
      </c>
      <c r="AJ1019" s="110">
        <v>168</v>
      </c>
      <c r="AK1019" s="110">
        <v>327</v>
      </c>
      <c r="AY1019" s="113">
        <v>2026</v>
      </c>
      <c r="AZ1019" s="113">
        <v>442</v>
      </c>
      <c r="BA1019" s="113">
        <v>473</v>
      </c>
      <c r="BJ1019" s="53">
        <v>353.69</v>
      </c>
      <c r="BK1019" s="53">
        <v>89.05</v>
      </c>
      <c r="BR1019" s="53">
        <v>492</v>
      </c>
      <c r="BS1019" s="53">
        <v>527</v>
      </c>
      <c r="BT1019" s="53">
        <v>285</v>
      </c>
      <c r="CA1019" s="53">
        <v>277.7</v>
      </c>
      <c r="CE1019" s="53">
        <v>25.41</v>
      </c>
      <c r="CM1019" s="53">
        <v>272</v>
      </c>
      <c r="CN1019" s="53">
        <v>811</v>
      </c>
    </row>
    <row r="1020" spans="2:92" ht="12.75">
      <c r="B1020" s="1"/>
      <c r="D1020" s="49">
        <v>2021</v>
      </c>
      <c r="E1020" s="109" t="s">
        <v>91</v>
      </c>
      <c r="M1020" s="53">
        <v>557</v>
      </c>
      <c r="N1020" s="53">
        <v>491</v>
      </c>
      <c r="S1020" s="110">
        <v>344</v>
      </c>
      <c r="T1020" s="110">
        <v>290</v>
      </c>
      <c r="U1020" s="110">
        <v>1134</v>
      </c>
      <c r="V1020" s="110">
        <v>43</v>
      </c>
      <c r="AG1020" s="110">
        <v>185</v>
      </c>
      <c r="AH1020" s="110">
        <v>184</v>
      </c>
      <c r="AI1020" s="110">
        <v>176</v>
      </c>
      <c r="AJ1020" s="110">
        <v>151</v>
      </c>
      <c r="AK1020" s="110">
        <v>331</v>
      </c>
      <c r="AY1020" s="113">
        <v>2662</v>
      </c>
      <c r="AZ1020" s="113">
        <v>531</v>
      </c>
      <c r="BA1020" s="113">
        <v>517</v>
      </c>
      <c r="BJ1020" s="53">
        <v>390.53</v>
      </c>
      <c r="BK1020" s="53">
        <v>87.06</v>
      </c>
      <c r="BR1020" s="53">
        <v>496</v>
      </c>
      <c r="BS1020" s="53">
        <v>537</v>
      </c>
      <c r="BT1020" s="53">
        <v>287</v>
      </c>
      <c r="CE1020" s="53">
        <v>26.24</v>
      </c>
      <c r="CM1020" s="53">
        <v>308</v>
      </c>
      <c r="CN1020" s="53">
        <v>825</v>
      </c>
    </row>
    <row r="1021" spans="2:92" ht="12.75">
      <c r="B1021" s="1"/>
      <c r="D1021" s="49">
        <v>2021</v>
      </c>
      <c r="E1021" s="109" t="s">
        <v>92</v>
      </c>
      <c r="M1021" s="53">
        <v>475</v>
      </c>
      <c r="N1021" s="53">
        <v>519</v>
      </c>
      <c r="S1021" s="110">
        <v>351</v>
      </c>
      <c r="T1021" s="110">
        <v>333</v>
      </c>
      <c r="U1021" s="110">
        <v>1137</v>
      </c>
      <c r="V1021" s="110">
        <v>46.6</v>
      </c>
      <c r="AG1021" s="110">
        <v>174</v>
      </c>
      <c r="AH1021" s="110">
        <v>192</v>
      </c>
      <c r="AI1021" s="110">
        <v>175</v>
      </c>
      <c r="AJ1021" s="110">
        <v>162</v>
      </c>
      <c r="AK1021" s="110">
        <v>326</v>
      </c>
      <c r="AY1021" s="113">
        <v>2457</v>
      </c>
      <c r="AZ1021" s="113">
        <v>612</v>
      </c>
      <c r="BA1021" s="113">
        <v>572</v>
      </c>
      <c r="BJ1021" s="53">
        <v>422.98</v>
      </c>
      <c r="BK1021" s="53">
        <v>83.39</v>
      </c>
      <c r="CE1021" s="53">
        <v>26.44</v>
      </c>
      <c r="CM1021" s="53">
        <v>331</v>
      </c>
      <c r="CN1021" s="53">
        <v>874</v>
      </c>
    </row>
    <row r="1022" spans="2:92" ht="12.75">
      <c r="B1022" s="1"/>
      <c r="D1022" s="49">
        <v>2022</v>
      </c>
      <c r="E1022" s="109" t="s">
        <v>89</v>
      </c>
      <c r="M1022" s="53">
        <v>477</v>
      </c>
      <c r="N1022" s="53">
        <v>564</v>
      </c>
      <c r="S1022" s="110">
        <v>376</v>
      </c>
      <c r="T1022" s="110">
        <v>340</v>
      </c>
      <c r="U1022" s="110">
        <v>1222</v>
      </c>
      <c r="V1022" s="110">
        <v>51.7</v>
      </c>
      <c r="AG1022" s="110">
        <v>180</v>
      </c>
      <c r="AH1022" s="110">
        <v>192</v>
      </c>
      <c r="AI1022" s="110">
        <v>171</v>
      </c>
      <c r="AJ1022" s="110">
        <v>161</v>
      </c>
      <c r="AK1022" s="110">
        <v>339</v>
      </c>
      <c r="AY1022" s="113">
        <v>2697</v>
      </c>
      <c r="AZ1022" s="113">
        <v>860</v>
      </c>
      <c r="BA1022" s="113">
        <v>751</v>
      </c>
      <c r="BJ1022" s="53">
        <v>463.67</v>
      </c>
      <c r="BK1022" s="53">
        <v>102.3</v>
      </c>
      <c r="CE1022" s="53">
        <v>27.91</v>
      </c>
      <c r="CM1022" s="53">
        <v>416</v>
      </c>
      <c r="CN1022" s="53">
        <v>1144</v>
      </c>
    </row>
    <row r="1023" spans="2:92" ht="12.75">
      <c r="B1023" s="1"/>
      <c r="D1023" s="49">
        <v>2022</v>
      </c>
      <c r="E1023" s="109" t="s">
        <v>90</v>
      </c>
      <c r="M1023" s="53">
        <v>478</v>
      </c>
      <c r="N1023" s="53">
        <v>571</v>
      </c>
      <c r="AG1023" s="110">
        <v>172</v>
      </c>
      <c r="AH1023" s="110">
        <v>194</v>
      </c>
      <c r="AI1023" s="110">
        <v>170</v>
      </c>
      <c r="AJ1023" s="110">
        <v>159</v>
      </c>
      <c r="AK1023" s="110">
        <v>326</v>
      </c>
      <c r="BJ1023" s="53">
        <v>570.94</v>
      </c>
      <c r="BK1023" s="53">
        <v>99.72</v>
      </c>
      <c r="CE1023" s="53">
        <v>26.69</v>
      </c>
      <c r="CM1023" s="53">
        <v>445</v>
      </c>
      <c r="CN1023" s="53">
        <v>1194</v>
      </c>
    </row>
    <row r="1024" spans="2:63" ht="12.75">
      <c r="B1024" s="1"/>
      <c r="D1024" s="49">
        <v>2022</v>
      </c>
      <c r="E1024" s="109" t="s">
        <v>91</v>
      </c>
      <c r="M1024" s="53">
        <v>410</v>
      </c>
      <c r="N1024" s="53">
        <v>442</v>
      </c>
      <c r="AG1024" s="110">
        <v>206</v>
      </c>
      <c r="AH1024" s="110">
        <v>211</v>
      </c>
      <c r="AI1024" s="110">
        <v>207</v>
      </c>
      <c r="AJ1024" s="110">
        <v>172</v>
      </c>
      <c r="AK1024" s="110">
        <v>362</v>
      </c>
      <c r="BJ1024" s="53">
        <v>606.97</v>
      </c>
      <c r="BK1024" s="53">
        <v>85.83</v>
      </c>
    </row>
    <row r="1025" spans="2:63" ht="12.75">
      <c r="B1025" s="1"/>
      <c r="D1025" s="49">
        <v>2022</v>
      </c>
      <c r="E1025" s="109" t="s">
        <v>92</v>
      </c>
      <c r="M1025" s="53">
        <v>372</v>
      </c>
      <c r="N1025" s="53">
        <v>411</v>
      </c>
      <c r="BJ1025" s="53">
        <v>573.88</v>
      </c>
      <c r="BK1025" s="53">
        <v>87.09</v>
      </c>
    </row>
    <row r="1026" spans="2:5" ht="12.75">
      <c r="B1026" s="52" t="s">
        <v>96</v>
      </c>
      <c r="D1026" s="50">
        <v>1960</v>
      </c>
      <c r="E1026" s="50" t="s">
        <v>93</v>
      </c>
    </row>
    <row r="1027" spans="2:5" ht="12.75">
      <c r="B1027" s="1"/>
      <c r="D1027" s="50">
        <v>1960</v>
      </c>
      <c r="E1027" s="50" t="s">
        <v>94</v>
      </c>
    </row>
    <row r="1028" spans="2:5" ht="12.75">
      <c r="B1028" s="1"/>
      <c r="D1028" s="50">
        <v>1961</v>
      </c>
      <c r="E1028" s="50" t="s">
        <v>93</v>
      </c>
    </row>
    <row r="1029" spans="2:5" ht="12.75">
      <c r="B1029" s="1"/>
      <c r="D1029" s="50">
        <v>1961</v>
      </c>
      <c r="E1029" s="50" t="s">
        <v>94</v>
      </c>
    </row>
    <row r="1030" spans="2:5" ht="12.75">
      <c r="B1030" s="1"/>
      <c r="D1030" s="50">
        <v>1962</v>
      </c>
      <c r="E1030" s="50" t="s">
        <v>93</v>
      </c>
    </row>
    <row r="1031" spans="2:5" ht="12.75">
      <c r="B1031" s="1"/>
      <c r="D1031" s="50">
        <v>1962</v>
      </c>
      <c r="E1031" s="50" t="s">
        <v>94</v>
      </c>
    </row>
    <row r="1032" spans="2:5" ht="12.75">
      <c r="B1032" s="1"/>
      <c r="D1032" s="50">
        <v>1963</v>
      </c>
      <c r="E1032" s="50" t="s">
        <v>93</v>
      </c>
    </row>
    <row r="1033" spans="2:5" ht="12.75">
      <c r="B1033" s="1"/>
      <c r="D1033" s="50">
        <v>1963</v>
      </c>
      <c r="E1033" s="50" t="s">
        <v>94</v>
      </c>
    </row>
    <row r="1034" spans="2:5" ht="12.75">
      <c r="B1034" s="1"/>
      <c r="C1034" s="2" t="s">
        <v>179</v>
      </c>
      <c r="D1034" s="50">
        <v>1964</v>
      </c>
      <c r="E1034" s="50" t="s">
        <v>93</v>
      </c>
    </row>
    <row r="1035" spans="2:5" ht="12.75">
      <c r="B1035" s="1"/>
      <c r="C1035" s="2" t="s">
        <v>179</v>
      </c>
      <c r="D1035" s="50">
        <v>1964</v>
      </c>
      <c r="E1035" s="50" t="s">
        <v>94</v>
      </c>
    </row>
    <row r="1036" spans="2:5" ht="12.75">
      <c r="B1036" s="1"/>
      <c r="C1036" s="2" t="s">
        <v>179</v>
      </c>
      <c r="D1036" s="50">
        <v>1965</v>
      </c>
      <c r="E1036" s="50" t="s">
        <v>93</v>
      </c>
    </row>
    <row r="1037" spans="2:5" ht="12.75">
      <c r="B1037" s="1"/>
      <c r="C1037" s="2" t="s">
        <v>179</v>
      </c>
      <c r="D1037" s="50">
        <v>1965</v>
      </c>
      <c r="E1037" s="50" t="s">
        <v>94</v>
      </c>
    </row>
    <row r="1038" spans="2:5" ht="12.75">
      <c r="B1038" s="1"/>
      <c r="C1038" s="2" t="s">
        <v>179</v>
      </c>
      <c r="D1038" s="50">
        <v>1966</v>
      </c>
      <c r="E1038" s="50" t="s">
        <v>93</v>
      </c>
    </row>
    <row r="1039" spans="2:5" ht="12.75">
      <c r="B1039" s="1"/>
      <c r="C1039" s="2" t="s">
        <v>179</v>
      </c>
      <c r="D1039" s="50">
        <v>1966</v>
      </c>
      <c r="E1039" s="50" t="s">
        <v>94</v>
      </c>
    </row>
    <row r="1040" spans="2:5" ht="12.75">
      <c r="B1040" s="1"/>
      <c r="C1040" s="2" t="s">
        <v>179</v>
      </c>
      <c r="D1040" s="50">
        <v>1967</v>
      </c>
      <c r="E1040" s="50" t="s">
        <v>93</v>
      </c>
    </row>
    <row r="1041" spans="2:5" ht="12.75">
      <c r="B1041" s="1"/>
      <c r="C1041" s="2" t="s">
        <v>180</v>
      </c>
      <c r="D1041" s="50">
        <v>1967</v>
      </c>
      <c r="E1041" s="50" t="s">
        <v>94</v>
      </c>
    </row>
    <row r="1042" spans="2:5" ht="12.75">
      <c r="B1042" s="1"/>
      <c r="C1042" s="2" t="s">
        <v>180</v>
      </c>
      <c r="D1042" s="50">
        <v>1968</v>
      </c>
      <c r="E1042" s="50" t="s">
        <v>93</v>
      </c>
    </row>
    <row r="1043" spans="2:5" ht="12.75">
      <c r="B1043" s="1"/>
      <c r="C1043" s="2" t="s">
        <v>180</v>
      </c>
      <c r="D1043" s="50">
        <v>1968</v>
      </c>
      <c r="E1043" s="50" t="s">
        <v>94</v>
      </c>
    </row>
    <row r="1044" spans="2:5" ht="12.75">
      <c r="B1044" s="1"/>
      <c r="C1044" s="2" t="s">
        <v>180</v>
      </c>
      <c r="D1044" s="50">
        <v>1969</v>
      </c>
      <c r="E1044" s="50" t="s">
        <v>93</v>
      </c>
    </row>
    <row r="1045" spans="2:5" ht="12.75">
      <c r="B1045" s="1"/>
      <c r="C1045" s="2" t="s">
        <v>180</v>
      </c>
      <c r="D1045" s="50">
        <v>1969</v>
      </c>
      <c r="E1045" s="50" t="s">
        <v>94</v>
      </c>
    </row>
    <row r="1046" spans="2:5" ht="12.75">
      <c r="B1046" s="1"/>
      <c r="C1046" s="2" t="s">
        <v>180</v>
      </c>
      <c r="D1046" s="50">
        <v>1970</v>
      </c>
      <c r="E1046" s="50" t="s">
        <v>93</v>
      </c>
    </row>
    <row r="1047" spans="2:5" ht="12.75">
      <c r="B1047" s="1"/>
      <c r="C1047" s="2" t="s">
        <v>180</v>
      </c>
      <c r="D1047" s="50">
        <v>1970</v>
      </c>
      <c r="E1047" s="50" t="s">
        <v>94</v>
      </c>
    </row>
    <row r="1048" spans="2:5" ht="12.75">
      <c r="B1048" s="1"/>
      <c r="C1048" s="2" t="s">
        <v>180</v>
      </c>
      <c r="D1048" s="50">
        <v>1971</v>
      </c>
      <c r="E1048" s="50" t="s">
        <v>93</v>
      </c>
    </row>
    <row r="1049" spans="2:5" ht="12.75">
      <c r="B1049" s="1"/>
      <c r="C1049" s="2" t="s">
        <v>180</v>
      </c>
      <c r="D1049" s="50">
        <v>1971</v>
      </c>
      <c r="E1049" s="50" t="s">
        <v>94</v>
      </c>
    </row>
    <row r="1050" spans="2:5" ht="12.75">
      <c r="B1050" s="1"/>
      <c r="C1050" s="2" t="s">
        <v>180</v>
      </c>
      <c r="D1050" s="50">
        <v>1972</v>
      </c>
      <c r="E1050" s="50" t="s">
        <v>93</v>
      </c>
    </row>
    <row r="1051" spans="2:5" ht="12.75">
      <c r="B1051" s="1"/>
      <c r="C1051" s="2" t="s">
        <v>180</v>
      </c>
      <c r="D1051" s="50">
        <v>1972</v>
      </c>
      <c r="E1051" s="50" t="s">
        <v>94</v>
      </c>
    </row>
    <row r="1052" spans="2:5" ht="12.75">
      <c r="B1052" s="1"/>
      <c r="C1052" s="2" t="s">
        <v>180</v>
      </c>
      <c r="D1052" s="50">
        <v>1973</v>
      </c>
      <c r="E1052" s="50" t="s">
        <v>93</v>
      </c>
    </row>
    <row r="1053" spans="2:5" ht="12.75">
      <c r="B1053" s="1"/>
      <c r="C1053" s="2" t="s">
        <v>180</v>
      </c>
      <c r="D1053" s="50">
        <v>1973</v>
      </c>
      <c r="E1053" s="50" t="s">
        <v>94</v>
      </c>
    </row>
    <row r="1054" spans="2:5" ht="12.75">
      <c r="B1054" s="1"/>
      <c r="C1054" s="2" t="s">
        <v>180</v>
      </c>
      <c r="D1054" s="50">
        <v>1974</v>
      </c>
      <c r="E1054" s="50" t="s">
        <v>93</v>
      </c>
    </row>
    <row r="1055" spans="2:5" ht="12.75">
      <c r="B1055" s="1"/>
      <c r="C1055" s="2" t="s">
        <v>180</v>
      </c>
      <c r="D1055" s="50">
        <v>1974</v>
      </c>
      <c r="E1055" s="50" t="s">
        <v>94</v>
      </c>
    </row>
    <row r="1056" spans="2:5" ht="12.75">
      <c r="B1056" s="1"/>
      <c r="C1056" s="2" t="s">
        <v>180</v>
      </c>
      <c r="D1056" s="50">
        <v>1975</v>
      </c>
      <c r="E1056" s="50" t="s">
        <v>93</v>
      </c>
    </row>
    <row r="1057" spans="2:5" ht="12.75">
      <c r="B1057" s="1"/>
      <c r="C1057" s="2" t="s">
        <v>179</v>
      </c>
      <c r="D1057" s="50">
        <v>1975</v>
      </c>
      <c r="E1057" s="50" t="s">
        <v>94</v>
      </c>
    </row>
    <row r="1058" spans="2:5" ht="12.75">
      <c r="B1058" s="1"/>
      <c r="C1058" s="2" t="s">
        <v>179</v>
      </c>
      <c r="D1058" s="50">
        <v>1976</v>
      </c>
      <c r="E1058" s="50" t="s">
        <v>93</v>
      </c>
    </row>
    <row r="1059" spans="2:5" ht="12.75">
      <c r="B1059" s="1"/>
      <c r="C1059" s="2" t="s">
        <v>179</v>
      </c>
      <c r="D1059" s="50">
        <v>1976</v>
      </c>
      <c r="E1059" s="50" t="s">
        <v>94</v>
      </c>
    </row>
    <row r="1060" spans="2:5" ht="12.75">
      <c r="B1060" s="1"/>
      <c r="C1060" s="2" t="s">
        <v>179</v>
      </c>
      <c r="D1060" s="50">
        <v>1977</v>
      </c>
      <c r="E1060" s="50" t="s">
        <v>93</v>
      </c>
    </row>
    <row r="1061" spans="2:5" ht="12.75">
      <c r="B1061" s="1"/>
      <c r="C1061" s="2" t="s">
        <v>179</v>
      </c>
      <c r="D1061" s="50">
        <v>1977</v>
      </c>
      <c r="E1061" s="50" t="s">
        <v>94</v>
      </c>
    </row>
    <row r="1062" spans="2:5" ht="12.75">
      <c r="B1062" s="1"/>
      <c r="C1062" s="2" t="s">
        <v>179</v>
      </c>
      <c r="D1062" s="50">
        <v>1978</v>
      </c>
      <c r="E1062" s="50" t="s">
        <v>93</v>
      </c>
    </row>
    <row r="1063" spans="2:5" ht="12.75">
      <c r="B1063" s="1"/>
      <c r="C1063" s="2" t="s">
        <v>179</v>
      </c>
      <c r="D1063" s="50">
        <v>1978</v>
      </c>
      <c r="E1063" s="50" t="s">
        <v>94</v>
      </c>
    </row>
    <row r="1064" spans="2:5" ht="12.75">
      <c r="B1064" s="1"/>
      <c r="C1064" s="2" t="s">
        <v>179</v>
      </c>
      <c r="D1064" s="50">
        <v>1979</v>
      </c>
      <c r="E1064" s="50" t="s">
        <v>93</v>
      </c>
    </row>
    <row r="1065" spans="2:5" ht="12.75">
      <c r="B1065" s="1"/>
      <c r="C1065" s="2" t="s">
        <v>179</v>
      </c>
      <c r="D1065" s="50">
        <v>1979</v>
      </c>
      <c r="E1065" s="50" t="s">
        <v>94</v>
      </c>
    </row>
    <row r="1066" spans="2:5" ht="12.75">
      <c r="B1066" s="1"/>
      <c r="C1066" s="2" t="s">
        <v>179</v>
      </c>
      <c r="D1066" s="50">
        <v>1980</v>
      </c>
      <c r="E1066" s="50" t="s">
        <v>93</v>
      </c>
    </row>
    <row r="1067" spans="2:5" ht="12.75">
      <c r="B1067" s="1"/>
      <c r="C1067" s="2" t="s">
        <v>179</v>
      </c>
      <c r="D1067" s="50">
        <v>1980</v>
      </c>
      <c r="E1067" s="50" t="s">
        <v>94</v>
      </c>
    </row>
    <row r="1068" spans="2:5" ht="12.75">
      <c r="B1068" s="1"/>
      <c r="C1068" s="2" t="s">
        <v>179</v>
      </c>
      <c r="D1068" s="50">
        <v>1981</v>
      </c>
      <c r="E1068" s="50" t="s">
        <v>93</v>
      </c>
    </row>
    <row r="1069" spans="2:5" ht="12.75">
      <c r="B1069" s="1"/>
      <c r="C1069" s="2" t="s">
        <v>179</v>
      </c>
      <c r="D1069" s="50">
        <v>1981</v>
      </c>
      <c r="E1069" s="50" t="s">
        <v>94</v>
      </c>
    </row>
    <row r="1070" spans="2:5" ht="12.75">
      <c r="B1070" s="1"/>
      <c r="C1070" s="2" t="s">
        <v>179</v>
      </c>
      <c r="D1070" s="50">
        <v>1982</v>
      </c>
      <c r="E1070" s="50" t="s">
        <v>93</v>
      </c>
    </row>
    <row r="1071" spans="2:5" ht="12.75">
      <c r="B1071" s="1"/>
      <c r="C1071" s="2" t="s">
        <v>179</v>
      </c>
      <c r="D1071" s="50">
        <v>1982</v>
      </c>
      <c r="E1071" s="50" t="s">
        <v>94</v>
      </c>
    </row>
    <row r="1072" spans="2:5" ht="12.75">
      <c r="B1072" s="1"/>
      <c r="C1072" s="2" t="s">
        <v>179</v>
      </c>
      <c r="D1072" s="50">
        <v>1983</v>
      </c>
      <c r="E1072" s="50" t="s">
        <v>93</v>
      </c>
    </row>
    <row r="1073" spans="2:5" ht="12.75">
      <c r="B1073" s="1"/>
      <c r="C1073" s="2" t="s">
        <v>179</v>
      </c>
      <c r="D1073" s="50">
        <v>1983</v>
      </c>
      <c r="E1073" s="50" t="s">
        <v>94</v>
      </c>
    </row>
    <row r="1074" spans="2:5" ht="12.75">
      <c r="B1074" s="1"/>
      <c r="C1074" s="2" t="s">
        <v>179</v>
      </c>
      <c r="D1074" s="50">
        <v>1984</v>
      </c>
      <c r="E1074" s="50" t="s">
        <v>93</v>
      </c>
    </row>
    <row r="1075" spans="2:5" ht="12.75">
      <c r="B1075" s="1"/>
      <c r="C1075" s="2" t="s">
        <v>179</v>
      </c>
      <c r="D1075" s="50">
        <v>1984</v>
      </c>
      <c r="E1075" s="50" t="s">
        <v>94</v>
      </c>
    </row>
    <row r="1076" spans="2:5" ht="12.75">
      <c r="B1076" s="1"/>
      <c r="C1076" s="2" t="s">
        <v>179</v>
      </c>
      <c r="D1076" s="50">
        <v>1985</v>
      </c>
      <c r="E1076" s="50" t="s">
        <v>93</v>
      </c>
    </row>
    <row r="1077" spans="2:5" ht="12.75">
      <c r="B1077" s="1"/>
      <c r="C1077" s="2" t="s">
        <v>179</v>
      </c>
      <c r="D1077" s="50">
        <v>1985</v>
      </c>
      <c r="E1077" s="50" t="s">
        <v>94</v>
      </c>
    </row>
    <row r="1078" spans="2:5" ht="12.75">
      <c r="B1078" s="1"/>
      <c r="C1078" s="2" t="s">
        <v>179</v>
      </c>
      <c r="D1078" s="50">
        <v>1986</v>
      </c>
      <c r="E1078" s="50" t="s">
        <v>93</v>
      </c>
    </row>
    <row r="1079" spans="2:5" ht="12.75">
      <c r="B1079" s="1"/>
      <c r="C1079" s="2" t="s">
        <v>179</v>
      </c>
      <c r="D1079" s="50">
        <v>1986</v>
      </c>
      <c r="E1079" s="50" t="s">
        <v>94</v>
      </c>
    </row>
    <row r="1080" spans="2:5" ht="12.75">
      <c r="B1080" s="1"/>
      <c r="C1080" s="2" t="s">
        <v>179</v>
      </c>
      <c r="D1080" s="50">
        <v>1987</v>
      </c>
      <c r="E1080" s="50" t="s">
        <v>93</v>
      </c>
    </row>
    <row r="1081" spans="2:5" ht="12.75">
      <c r="B1081" s="1"/>
      <c r="C1081" s="2" t="s">
        <v>179</v>
      </c>
      <c r="D1081" s="50">
        <v>1987</v>
      </c>
      <c r="E1081" s="50" t="s">
        <v>94</v>
      </c>
    </row>
    <row r="1082" spans="2:5" ht="12.75">
      <c r="B1082" s="1"/>
      <c r="C1082" s="2" t="s">
        <v>179</v>
      </c>
      <c r="D1082" s="50">
        <v>1988</v>
      </c>
      <c r="E1082" s="50" t="s">
        <v>93</v>
      </c>
    </row>
    <row r="1083" spans="2:5" ht="12.75">
      <c r="B1083" s="1"/>
      <c r="C1083" s="2" t="s">
        <v>179</v>
      </c>
      <c r="D1083" s="50">
        <v>1988</v>
      </c>
      <c r="E1083" s="50" t="s">
        <v>94</v>
      </c>
    </row>
    <row r="1084" spans="2:5" ht="12.75">
      <c r="B1084" s="1"/>
      <c r="C1084" s="2" t="s">
        <v>179</v>
      </c>
      <c r="D1084" s="50">
        <v>1989</v>
      </c>
      <c r="E1084" s="50" t="s">
        <v>93</v>
      </c>
    </row>
    <row r="1085" spans="2:5" ht="12.75">
      <c r="B1085" s="1"/>
      <c r="C1085" s="2" t="s">
        <v>179</v>
      </c>
      <c r="D1085" s="50">
        <v>1989</v>
      </c>
      <c r="E1085" s="50" t="s">
        <v>94</v>
      </c>
    </row>
    <row r="1086" spans="2:5" ht="12.75">
      <c r="B1086" s="1"/>
      <c r="C1086" s="2" t="s">
        <v>179</v>
      </c>
      <c r="D1086" s="50">
        <v>1990</v>
      </c>
      <c r="E1086" s="50" t="s">
        <v>93</v>
      </c>
    </row>
    <row r="1087" spans="2:5" ht="12.75">
      <c r="B1087" s="1"/>
      <c r="C1087" s="2" t="s">
        <v>179</v>
      </c>
      <c r="D1087" s="50">
        <v>1990</v>
      </c>
      <c r="E1087" s="50" t="s">
        <v>94</v>
      </c>
    </row>
    <row r="1088" spans="2:5" ht="12.75">
      <c r="B1088" s="1"/>
      <c r="C1088" s="2" t="s">
        <v>179</v>
      </c>
      <c r="D1088" s="50">
        <v>1991</v>
      </c>
      <c r="E1088" s="50" t="s">
        <v>93</v>
      </c>
    </row>
    <row r="1089" spans="2:5" ht="12.75">
      <c r="B1089" s="1"/>
      <c r="C1089" s="2" t="s">
        <v>179</v>
      </c>
      <c r="D1089" s="50">
        <v>1991</v>
      </c>
      <c r="E1089" s="50" t="s">
        <v>94</v>
      </c>
    </row>
    <row r="1090" spans="2:5" ht="12.75">
      <c r="B1090" s="1"/>
      <c r="C1090" s="2" t="s">
        <v>179</v>
      </c>
      <c r="D1090" s="50">
        <v>1992</v>
      </c>
      <c r="E1090" s="50" t="s">
        <v>93</v>
      </c>
    </row>
    <row r="1091" spans="2:5" ht="12.75">
      <c r="B1091" s="1"/>
      <c r="C1091" s="2" t="s">
        <v>179</v>
      </c>
      <c r="D1091" s="50">
        <v>1992</v>
      </c>
      <c r="E1091" s="50" t="s">
        <v>94</v>
      </c>
    </row>
    <row r="1092" spans="2:5" ht="12.75">
      <c r="B1092" s="1"/>
      <c r="C1092" s="2" t="s">
        <v>179</v>
      </c>
      <c r="D1092" s="50">
        <v>1993</v>
      </c>
      <c r="E1092" s="50" t="s">
        <v>93</v>
      </c>
    </row>
    <row r="1093" spans="2:5" ht="12.75">
      <c r="B1093" s="1"/>
      <c r="C1093" s="2" t="s">
        <v>179</v>
      </c>
      <c r="D1093" s="50">
        <v>1993</v>
      </c>
      <c r="E1093" s="50" t="s">
        <v>94</v>
      </c>
    </row>
    <row r="1094" spans="2:5" ht="12.75">
      <c r="B1094" s="1"/>
      <c r="C1094" s="2" t="s">
        <v>179</v>
      </c>
      <c r="D1094" s="50">
        <v>1994</v>
      </c>
      <c r="E1094" s="50" t="s">
        <v>93</v>
      </c>
    </row>
    <row r="1095" spans="2:5" ht="12.75">
      <c r="B1095" s="1"/>
      <c r="C1095" s="2" t="s">
        <v>179</v>
      </c>
      <c r="D1095" s="50">
        <v>1994</v>
      </c>
      <c r="E1095" s="50" t="s">
        <v>94</v>
      </c>
    </row>
    <row r="1096" spans="2:5" ht="12.75">
      <c r="B1096" s="1"/>
      <c r="C1096" s="2" t="s">
        <v>179</v>
      </c>
      <c r="D1096" s="50">
        <v>1995</v>
      </c>
      <c r="E1096" s="50" t="s">
        <v>93</v>
      </c>
    </row>
    <row r="1097" spans="2:5" ht="12.75">
      <c r="B1097" s="1"/>
      <c r="C1097" s="2" t="s">
        <v>179</v>
      </c>
      <c r="D1097" s="50">
        <v>1995</v>
      </c>
      <c r="E1097" s="50" t="s">
        <v>94</v>
      </c>
    </row>
    <row r="1098" spans="2:5" ht="12.75">
      <c r="B1098" s="1"/>
      <c r="C1098" s="2" t="s">
        <v>179</v>
      </c>
      <c r="D1098" s="50">
        <v>1996</v>
      </c>
      <c r="E1098" s="50" t="s">
        <v>93</v>
      </c>
    </row>
    <row r="1099" spans="2:5" ht="12.75">
      <c r="B1099" s="1"/>
      <c r="D1099" s="50">
        <v>1996</v>
      </c>
      <c r="E1099" s="50" t="s">
        <v>94</v>
      </c>
    </row>
    <row r="1100" spans="2:5" ht="12.75">
      <c r="B1100" s="1"/>
      <c r="D1100" s="50">
        <v>1997</v>
      </c>
      <c r="E1100" s="50" t="s">
        <v>93</v>
      </c>
    </row>
    <row r="1101" spans="2:5" ht="12.75">
      <c r="B1101" s="1"/>
      <c r="D1101" s="50">
        <v>1997</v>
      </c>
      <c r="E1101" s="50" t="s">
        <v>94</v>
      </c>
    </row>
    <row r="1102" spans="2:5" ht="12.75">
      <c r="B1102" s="1"/>
      <c r="D1102" s="50">
        <v>1998</v>
      </c>
      <c r="E1102" s="50" t="s">
        <v>93</v>
      </c>
    </row>
    <row r="1103" spans="2:5" ht="12.75">
      <c r="B1103" s="1"/>
      <c r="D1103" s="50">
        <v>1998</v>
      </c>
      <c r="E1103" s="50" t="s">
        <v>94</v>
      </c>
    </row>
    <row r="1104" spans="2:5" ht="12.75">
      <c r="B1104" s="1"/>
      <c r="D1104" s="50">
        <v>1999</v>
      </c>
      <c r="E1104" s="50" t="s">
        <v>93</v>
      </c>
    </row>
    <row r="1105" spans="2:5" ht="12.75">
      <c r="B1105" s="1"/>
      <c r="D1105" s="50">
        <v>1999</v>
      </c>
      <c r="E1105" s="50" t="s">
        <v>94</v>
      </c>
    </row>
    <row r="1106" spans="2:5" ht="12.75">
      <c r="B1106" s="1"/>
      <c r="D1106" s="50">
        <v>2000</v>
      </c>
      <c r="E1106" s="50" t="s">
        <v>93</v>
      </c>
    </row>
    <row r="1107" spans="2:5" ht="12.75">
      <c r="B1107" s="1"/>
      <c r="D1107" s="50">
        <v>2000</v>
      </c>
      <c r="E1107" s="50" t="s">
        <v>94</v>
      </c>
    </row>
    <row r="1108" spans="2:5" ht="12.75">
      <c r="B1108" s="1"/>
      <c r="D1108" s="50">
        <v>2001</v>
      </c>
      <c r="E1108" s="50" t="s">
        <v>93</v>
      </c>
    </row>
    <row r="1109" spans="2:5" ht="12.75">
      <c r="B1109" s="1"/>
      <c r="D1109" s="50">
        <v>2001</v>
      </c>
      <c r="E1109" s="50" t="s">
        <v>94</v>
      </c>
    </row>
    <row r="1110" spans="2:5" ht="12.75">
      <c r="B1110" s="1"/>
      <c r="D1110" s="50">
        <v>2002</v>
      </c>
      <c r="E1110" s="50" t="s">
        <v>93</v>
      </c>
    </row>
    <row r="1111" spans="2:5" ht="12.75">
      <c r="B1111" s="1"/>
      <c r="D1111" s="50">
        <v>2002</v>
      </c>
      <c r="E1111" s="50" t="s">
        <v>94</v>
      </c>
    </row>
    <row r="1112" spans="2:5" ht="12.75">
      <c r="B1112" s="1"/>
      <c r="D1112" s="50">
        <v>2003</v>
      </c>
      <c r="E1112" s="50" t="s">
        <v>93</v>
      </c>
    </row>
    <row r="1113" spans="2:5" ht="12.75">
      <c r="B1113" s="1"/>
      <c r="D1113" s="50">
        <v>2003</v>
      </c>
      <c r="E1113" s="50" t="s">
        <v>94</v>
      </c>
    </row>
    <row r="1114" spans="2:5" ht="12.75">
      <c r="B1114" s="1"/>
      <c r="D1114" s="50">
        <v>2004</v>
      </c>
      <c r="E1114" s="50" t="s">
        <v>93</v>
      </c>
    </row>
    <row r="1115" spans="4:5" ht="12.75">
      <c r="D1115" s="50">
        <v>2004</v>
      </c>
      <c r="E1115" s="50" t="s">
        <v>94</v>
      </c>
    </row>
    <row r="1116" spans="2:5" ht="12.75">
      <c r="B1116" s="1"/>
      <c r="D1116" s="50">
        <v>2005</v>
      </c>
      <c r="E1116" s="50" t="s">
        <v>93</v>
      </c>
    </row>
    <row r="1117" spans="2:5" ht="12.75">
      <c r="B1117" s="1"/>
      <c r="D1117" s="50">
        <v>2005</v>
      </c>
      <c r="E1117" s="50" t="s">
        <v>94</v>
      </c>
    </row>
    <row r="1118" spans="2:5" ht="12.75">
      <c r="B1118" s="1"/>
      <c r="D1118" s="50">
        <v>2006</v>
      </c>
      <c r="E1118" s="50" t="s">
        <v>93</v>
      </c>
    </row>
    <row r="1119" spans="2:22" ht="12.75">
      <c r="B1119" s="1"/>
      <c r="D1119" s="50">
        <v>2006</v>
      </c>
      <c r="E1119" s="50" t="s">
        <v>94</v>
      </c>
      <c r="V1119" s="53">
        <v>31</v>
      </c>
    </row>
    <row r="1120" spans="2:22" ht="12.75">
      <c r="B1120" s="1"/>
      <c r="D1120" s="50">
        <v>2007</v>
      </c>
      <c r="E1120" s="50" t="s">
        <v>93</v>
      </c>
      <c r="V1120" s="53">
        <v>31.6</v>
      </c>
    </row>
    <row r="1121" spans="2:22" ht="12.75">
      <c r="B1121" s="1"/>
      <c r="D1121" s="50">
        <v>2007</v>
      </c>
      <c r="E1121" s="50" t="s">
        <v>94</v>
      </c>
      <c r="V1121" s="53">
        <v>32.6</v>
      </c>
    </row>
    <row r="1122" spans="2:22" ht="12.75">
      <c r="B1122" s="1"/>
      <c r="D1122" s="50">
        <v>2008</v>
      </c>
      <c r="E1122" s="50" t="s">
        <v>93</v>
      </c>
      <c r="V1122" s="53">
        <v>32</v>
      </c>
    </row>
    <row r="1123" spans="2:22" ht="12.75">
      <c r="B1123" s="1"/>
      <c r="D1123" s="50">
        <v>2008</v>
      </c>
      <c r="E1123" s="50" t="s">
        <v>94</v>
      </c>
      <c r="V1123" s="53">
        <v>31.5</v>
      </c>
    </row>
    <row r="1124" spans="2:22" ht="12.75">
      <c r="B1124" s="1"/>
      <c r="D1124" s="50">
        <v>2009</v>
      </c>
      <c r="E1124" s="50" t="s">
        <v>93</v>
      </c>
      <c r="V1124" s="53">
        <v>25.8</v>
      </c>
    </row>
    <row r="1125" spans="2:22" ht="12.75">
      <c r="B1125" s="1"/>
      <c r="D1125" s="50">
        <v>2009</v>
      </c>
      <c r="E1125" s="50" t="s">
        <v>94</v>
      </c>
      <c r="V1125" s="53">
        <v>25</v>
      </c>
    </row>
    <row r="1126" spans="2:22" ht="12.75">
      <c r="B1126" s="1"/>
      <c r="D1126" s="50">
        <v>2010</v>
      </c>
      <c r="E1126" s="50" t="s">
        <v>93</v>
      </c>
      <c r="V1126" s="53">
        <v>27</v>
      </c>
    </row>
    <row r="1127" spans="2:22" ht="12.75">
      <c r="B1127" s="1"/>
      <c r="D1127" s="50">
        <v>2010</v>
      </c>
      <c r="E1127" s="50" t="s">
        <v>94</v>
      </c>
      <c r="V1127" s="53">
        <v>31</v>
      </c>
    </row>
    <row r="1128" spans="2:5" ht="12.75">
      <c r="B1128" s="1"/>
      <c r="D1128" s="50">
        <v>2011</v>
      </c>
      <c r="E1128" s="50" t="s">
        <v>93</v>
      </c>
    </row>
    <row r="1129" spans="2:5" ht="12.75">
      <c r="B1129" s="1"/>
      <c r="D1129" s="50">
        <v>2011</v>
      </c>
      <c r="E1129" s="50" t="s">
        <v>94</v>
      </c>
    </row>
    <row r="1130" spans="2:5" ht="12.75">
      <c r="B1130" s="1"/>
      <c r="D1130" s="50">
        <v>2012</v>
      </c>
      <c r="E1130" s="50" t="s">
        <v>93</v>
      </c>
    </row>
    <row r="1131" spans="2:5" ht="12.75">
      <c r="B1131" s="1"/>
      <c r="D1131" s="50">
        <v>2012</v>
      </c>
      <c r="E1131" s="50" t="s">
        <v>94</v>
      </c>
    </row>
    <row r="1132" spans="2:5" ht="12.75">
      <c r="B1132" s="1"/>
      <c r="D1132" s="50">
        <v>2013</v>
      </c>
      <c r="E1132" s="50" t="s">
        <v>93</v>
      </c>
    </row>
    <row r="1133" spans="2:5" ht="12.75">
      <c r="B1133" s="1"/>
      <c r="D1133" s="50">
        <v>2013</v>
      </c>
      <c r="E1133" s="50" t="s">
        <v>94</v>
      </c>
    </row>
    <row r="1134" spans="2:5" ht="12.75">
      <c r="B1134" s="1"/>
      <c r="D1134" s="50">
        <v>2014</v>
      </c>
      <c r="E1134" s="50" t="s">
        <v>93</v>
      </c>
    </row>
    <row r="1135" spans="2:5" ht="12.75">
      <c r="B1135" s="1"/>
      <c r="D1135" s="50">
        <v>2014</v>
      </c>
      <c r="E1135" s="50" t="s">
        <v>94</v>
      </c>
    </row>
    <row r="1136" spans="2:5" ht="12.75">
      <c r="B1136" s="1"/>
      <c r="D1136" s="50">
        <v>2015</v>
      </c>
      <c r="E1136" s="50" t="s">
        <v>93</v>
      </c>
    </row>
    <row r="1137" spans="2:5" ht="12.75">
      <c r="B1137" s="1"/>
      <c r="D1137" s="50">
        <v>2015</v>
      </c>
      <c r="E1137" s="50" t="s">
        <v>94</v>
      </c>
    </row>
    <row r="1138" spans="2:5" ht="12.75">
      <c r="B1138" s="1"/>
      <c r="D1138" s="50">
        <v>2016</v>
      </c>
      <c r="E1138" s="50" t="s">
        <v>93</v>
      </c>
    </row>
    <row r="1139" spans="2:5" ht="12.75">
      <c r="B1139" s="1"/>
      <c r="D1139" s="50">
        <v>2016</v>
      </c>
      <c r="E1139" s="50" t="s">
        <v>94</v>
      </c>
    </row>
    <row r="1140" spans="2:5" ht="12.75">
      <c r="B1140" s="1"/>
      <c r="D1140" s="50">
        <v>2017</v>
      </c>
      <c r="E1140" s="50" t="s">
        <v>93</v>
      </c>
    </row>
    <row r="1141" spans="2:5" ht="12.75">
      <c r="B1141" s="1"/>
      <c r="D1141" s="50">
        <v>2017</v>
      </c>
      <c r="E1141" s="50" t="s">
        <v>94</v>
      </c>
    </row>
    <row r="1142" spans="2:5" ht="12.75">
      <c r="B1142" s="1"/>
      <c r="D1142" s="50">
        <v>2018</v>
      </c>
      <c r="E1142" s="50" t="s">
        <v>93</v>
      </c>
    </row>
    <row r="1143" spans="2:5" ht="12.75">
      <c r="B1143" s="1"/>
      <c r="D1143" s="50">
        <v>2018</v>
      </c>
      <c r="E1143" s="50" t="s">
        <v>94</v>
      </c>
    </row>
    <row r="1144" spans="2:5" ht="12.75">
      <c r="B1144" s="1"/>
      <c r="D1144" s="50">
        <v>2019</v>
      </c>
      <c r="E1144" s="50" t="s">
        <v>93</v>
      </c>
    </row>
    <row r="1145" spans="2:5" ht="12.75">
      <c r="B1145" s="1"/>
      <c r="D1145" s="50">
        <v>2019</v>
      </c>
      <c r="E1145" s="50" t="s">
        <v>94</v>
      </c>
    </row>
    <row r="1146" spans="2:5" ht="12.75">
      <c r="B1146" s="1"/>
      <c r="D1146" s="50">
        <v>2020</v>
      </c>
      <c r="E1146" s="50" t="s">
        <v>93</v>
      </c>
    </row>
    <row r="1147" spans="2:5" ht="12.75">
      <c r="B1147" s="1"/>
      <c r="D1147" s="50">
        <v>2020</v>
      </c>
      <c r="E1147" s="50" t="s">
        <v>94</v>
      </c>
    </row>
    <row r="1148" spans="2:5" ht="12.75">
      <c r="B1148" s="1"/>
      <c r="D1148" s="50">
        <v>2021</v>
      </c>
      <c r="E1148" s="50" t="s">
        <v>93</v>
      </c>
    </row>
    <row r="1149" spans="2:5" ht="12.75">
      <c r="B1149" s="1"/>
      <c r="D1149" s="50">
        <v>2021</v>
      </c>
      <c r="E1149" s="50" t="s">
        <v>94</v>
      </c>
    </row>
    <row r="1150" spans="2:5" ht="12.75">
      <c r="B1150" s="1"/>
      <c r="D1150" s="50">
        <v>2022</v>
      </c>
      <c r="E1150" s="50" t="s">
        <v>93</v>
      </c>
    </row>
    <row r="1151" spans="4:5" ht="12.75">
      <c r="D1151" s="50">
        <v>2022</v>
      </c>
      <c r="E1151" s="50" t="s">
        <v>94</v>
      </c>
    </row>
    <row r="1152" spans="2:5" ht="12.75">
      <c r="B1152" s="52" t="s">
        <v>97</v>
      </c>
      <c r="D1152" s="89">
        <v>1960</v>
      </c>
      <c r="E1152" s="89" t="s">
        <v>97</v>
      </c>
    </row>
    <row r="1153" spans="2:5" ht="12.75">
      <c r="B1153" s="1"/>
      <c r="D1153" s="89">
        <v>1961</v>
      </c>
      <c r="E1153" s="89" t="s">
        <v>97</v>
      </c>
    </row>
    <row r="1154" spans="2:5" ht="12.75">
      <c r="B1154" s="1"/>
      <c r="D1154" s="89">
        <v>1962</v>
      </c>
      <c r="E1154" s="89" t="s">
        <v>97</v>
      </c>
    </row>
    <row r="1155" spans="2:5" ht="12.75">
      <c r="B1155" s="1"/>
      <c r="D1155" s="89">
        <v>1963</v>
      </c>
      <c r="E1155" s="89" t="s">
        <v>97</v>
      </c>
    </row>
    <row r="1156" spans="2:5" ht="12.75">
      <c r="B1156" s="1"/>
      <c r="D1156" s="89">
        <v>1964</v>
      </c>
      <c r="E1156" s="89" t="s">
        <v>97</v>
      </c>
    </row>
    <row r="1157" spans="2:5" ht="12.75">
      <c r="B1157" s="1"/>
      <c r="D1157" s="89">
        <v>1965</v>
      </c>
      <c r="E1157" s="89" t="s">
        <v>97</v>
      </c>
    </row>
    <row r="1158" spans="2:5" ht="12.75">
      <c r="B1158" s="1"/>
      <c r="D1158" s="89">
        <v>1966</v>
      </c>
      <c r="E1158" s="89" t="s">
        <v>97</v>
      </c>
    </row>
    <row r="1159" spans="2:5" ht="12.75">
      <c r="B1159" s="1"/>
      <c r="D1159" s="89">
        <v>1967</v>
      </c>
      <c r="E1159" s="89" t="s">
        <v>97</v>
      </c>
    </row>
    <row r="1160" spans="2:5" ht="12.75">
      <c r="B1160" s="1"/>
      <c r="D1160" s="89">
        <v>1968</v>
      </c>
      <c r="E1160" s="89" t="s">
        <v>97</v>
      </c>
    </row>
    <row r="1161" spans="2:5" ht="12.75">
      <c r="B1161" s="1"/>
      <c r="D1161" s="89">
        <v>1969</v>
      </c>
      <c r="E1161" s="89" t="s">
        <v>97</v>
      </c>
    </row>
    <row r="1162" spans="2:5" ht="12.75">
      <c r="B1162" s="1"/>
      <c r="D1162" s="89">
        <v>1970</v>
      </c>
      <c r="E1162" s="89" t="s">
        <v>97</v>
      </c>
    </row>
    <row r="1163" spans="2:5" ht="12.75">
      <c r="B1163" s="1"/>
      <c r="D1163" s="89">
        <v>1971</v>
      </c>
      <c r="E1163" s="89" t="s">
        <v>97</v>
      </c>
    </row>
    <row r="1164" spans="2:5" ht="12.75">
      <c r="B1164" s="1"/>
      <c r="D1164" s="89">
        <v>1972</v>
      </c>
      <c r="E1164" s="89" t="s">
        <v>97</v>
      </c>
    </row>
    <row r="1165" spans="2:5" ht="12.75">
      <c r="B1165" s="1"/>
      <c r="D1165" s="89">
        <v>1973</v>
      </c>
      <c r="E1165" s="89" t="s">
        <v>97</v>
      </c>
    </row>
    <row r="1166" spans="2:5" ht="12.75">
      <c r="B1166" s="1"/>
      <c r="D1166" s="89">
        <v>1974</v>
      </c>
      <c r="E1166" s="89" t="s">
        <v>97</v>
      </c>
    </row>
    <row r="1167" spans="2:5" ht="12.75">
      <c r="B1167" s="1"/>
      <c r="D1167" s="89">
        <v>1975</v>
      </c>
      <c r="E1167" s="89" t="s">
        <v>97</v>
      </c>
    </row>
    <row r="1168" spans="2:5" ht="12.75">
      <c r="B1168" s="1"/>
      <c r="D1168" s="89">
        <v>1976</v>
      </c>
      <c r="E1168" s="89" t="s">
        <v>97</v>
      </c>
    </row>
    <row r="1169" spans="2:5" ht="12.75">
      <c r="B1169" s="1"/>
      <c r="D1169" s="89">
        <v>1977</v>
      </c>
      <c r="E1169" s="89" t="s">
        <v>97</v>
      </c>
    </row>
    <row r="1170" spans="2:5" ht="12.75">
      <c r="B1170" s="1"/>
      <c r="D1170" s="89">
        <v>1978</v>
      </c>
      <c r="E1170" s="89" t="s">
        <v>97</v>
      </c>
    </row>
    <row r="1171" spans="2:5" ht="12.75">
      <c r="B1171" s="1"/>
      <c r="D1171" s="89">
        <v>1979</v>
      </c>
      <c r="E1171" s="89" t="s">
        <v>97</v>
      </c>
    </row>
    <row r="1172" spans="2:5" ht="12.75">
      <c r="B1172" s="1"/>
      <c r="D1172" s="89">
        <v>1980</v>
      </c>
      <c r="E1172" s="89" t="s">
        <v>97</v>
      </c>
    </row>
    <row r="1173" spans="2:5" ht="12.75">
      <c r="B1173" s="1"/>
      <c r="D1173" s="89">
        <v>1981</v>
      </c>
      <c r="E1173" s="89" t="s">
        <v>97</v>
      </c>
    </row>
    <row r="1174" spans="2:5" ht="12.75">
      <c r="B1174" s="1"/>
      <c r="D1174" s="89">
        <v>1982</v>
      </c>
      <c r="E1174" s="89" t="s">
        <v>97</v>
      </c>
    </row>
    <row r="1175" spans="2:5" ht="12.75">
      <c r="B1175" s="1"/>
      <c r="D1175" s="89">
        <v>1983</v>
      </c>
      <c r="E1175" s="89" t="s">
        <v>97</v>
      </c>
    </row>
    <row r="1176" spans="2:5" ht="12.75">
      <c r="B1176" s="1"/>
      <c r="D1176" s="89">
        <v>1984</v>
      </c>
      <c r="E1176" s="89" t="s">
        <v>97</v>
      </c>
    </row>
    <row r="1177" spans="4:5" ht="12.75">
      <c r="D1177" s="89">
        <v>1985</v>
      </c>
      <c r="E1177" s="89" t="s">
        <v>97</v>
      </c>
    </row>
    <row r="1178" spans="2:5" ht="12.75">
      <c r="B1178" s="1"/>
      <c r="D1178" s="89">
        <v>1986</v>
      </c>
      <c r="E1178" s="89" t="s">
        <v>97</v>
      </c>
    </row>
    <row r="1179" spans="2:5" ht="12.75">
      <c r="B1179" s="1"/>
      <c r="D1179" s="89">
        <v>1987</v>
      </c>
      <c r="E1179" s="89" t="s">
        <v>97</v>
      </c>
    </row>
    <row r="1180" spans="2:5" ht="12.75">
      <c r="B1180" s="1"/>
      <c r="D1180" s="89">
        <v>1988</v>
      </c>
      <c r="E1180" s="89" t="s">
        <v>97</v>
      </c>
    </row>
    <row r="1181" spans="2:5" ht="12.75">
      <c r="B1181" s="1"/>
      <c r="D1181" s="89">
        <v>1989</v>
      </c>
      <c r="E1181" s="89" t="s">
        <v>97</v>
      </c>
    </row>
    <row r="1182" spans="2:5" ht="12.75">
      <c r="B1182" s="1"/>
      <c r="D1182" s="89">
        <v>1990</v>
      </c>
      <c r="E1182" s="89" t="s">
        <v>97</v>
      </c>
    </row>
    <row r="1183" spans="2:5" ht="12.75">
      <c r="B1183" s="1"/>
      <c r="D1183" s="89">
        <v>1991</v>
      </c>
      <c r="E1183" s="89" t="s">
        <v>97</v>
      </c>
    </row>
    <row r="1184" spans="2:5" ht="12.75">
      <c r="B1184" s="1"/>
      <c r="D1184" s="89">
        <v>1992</v>
      </c>
      <c r="E1184" s="89" t="s">
        <v>97</v>
      </c>
    </row>
    <row r="1185" spans="2:53" ht="12.75">
      <c r="B1185" s="1"/>
      <c r="D1185" s="89">
        <v>1993</v>
      </c>
      <c r="E1185" s="89" t="s">
        <v>97</v>
      </c>
      <c r="BA1185" s="53">
        <v>145</v>
      </c>
    </row>
    <row r="1186" spans="2:53" ht="12.75">
      <c r="B1186" s="1"/>
      <c r="D1186" s="89">
        <v>1994</v>
      </c>
      <c r="E1186" s="89" t="s">
        <v>97</v>
      </c>
      <c r="BA1186" s="53">
        <v>151</v>
      </c>
    </row>
    <row r="1187" spans="2:53" ht="12.75">
      <c r="B1187" s="1"/>
      <c r="D1187" s="89">
        <v>1995</v>
      </c>
      <c r="E1187" s="89" t="s">
        <v>97</v>
      </c>
      <c r="AZ1187" s="53">
        <v>705</v>
      </c>
      <c r="BA1187" s="53">
        <v>153</v>
      </c>
    </row>
    <row r="1188" spans="2:53" ht="12.75">
      <c r="B1188" s="1"/>
      <c r="D1188" s="89">
        <v>1996</v>
      </c>
      <c r="E1188" s="89" t="s">
        <v>97</v>
      </c>
      <c r="AZ1188" s="53">
        <v>684</v>
      </c>
      <c r="BA1188" s="53">
        <v>166</v>
      </c>
    </row>
    <row r="1189" spans="2:53" ht="12.75">
      <c r="B1189" s="1"/>
      <c r="D1189" s="89">
        <v>1997</v>
      </c>
      <c r="E1189" s="89" t="s">
        <v>97</v>
      </c>
      <c r="AZ1189" s="53">
        <v>697</v>
      </c>
      <c r="BA1189" s="53">
        <v>191</v>
      </c>
    </row>
    <row r="1190" spans="2:53" ht="12.75">
      <c r="B1190" s="1"/>
      <c r="D1190" s="89">
        <v>1998</v>
      </c>
      <c r="E1190" s="89" t="s">
        <v>97</v>
      </c>
      <c r="AZ1190" s="53">
        <v>944</v>
      </c>
      <c r="BA1190" s="53">
        <v>237</v>
      </c>
    </row>
    <row r="1191" spans="2:53" ht="12.75">
      <c r="B1191" s="1"/>
      <c r="D1191" s="89">
        <v>1999</v>
      </c>
      <c r="E1191" s="89" t="s">
        <v>97</v>
      </c>
      <c r="AZ1191" s="53">
        <v>942</v>
      </c>
      <c r="BA1191" s="53">
        <v>255</v>
      </c>
    </row>
    <row r="1192" spans="2:53" ht="12.75">
      <c r="B1192" s="1"/>
      <c r="D1192" s="89">
        <v>2000</v>
      </c>
      <c r="E1192" s="89" t="s">
        <v>97</v>
      </c>
      <c r="AZ1192" s="53">
        <v>922</v>
      </c>
      <c r="BA1192" s="53">
        <v>264</v>
      </c>
    </row>
    <row r="1193" spans="2:53" ht="12.75">
      <c r="B1193" s="1"/>
      <c r="D1193" s="89">
        <v>2001</v>
      </c>
      <c r="E1193" s="89" t="s">
        <v>97</v>
      </c>
      <c r="AZ1193" s="53">
        <v>873</v>
      </c>
      <c r="BA1193" s="53">
        <v>261</v>
      </c>
    </row>
    <row r="1194" spans="2:53" ht="12.75">
      <c r="B1194" s="1"/>
      <c r="D1194" s="89">
        <v>2002</v>
      </c>
      <c r="E1194" s="89" t="s">
        <v>97</v>
      </c>
      <c r="AZ1194" s="53">
        <v>766</v>
      </c>
      <c r="BA1194" s="53">
        <v>287</v>
      </c>
    </row>
    <row r="1195" spans="2:53" ht="12.75">
      <c r="B1195" s="1"/>
      <c r="D1195" s="89">
        <v>2003</v>
      </c>
      <c r="E1195" s="89" t="s">
        <v>97</v>
      </c>
      <c r="AZ1195" s="53">
        <v>684</v>
      </c>
      <c r="BA1195" s="53">
        <v>277</v>
      </c>
    </row>
    <row r="1196" spans="2:53" ht="12.75">
      <c r="B1196" s="1"/>
      <c r="D1196" s="89">
        <v>2004</v>
      </c>
      <c r="E1196" s="89" t="s">
        <v>97</v>
      </c>
      <c r="AZ1196" s="53">
        <v>641</v>
      </c>
      <c r="BA1196" s="53">
        <v>310</v>
      </c>
    </row>
    <row r="1197" spans="2:5" ht="12.75">
      <c r="B1197" s="1"/>
      <c r="D1197" s="89">
        <v>2005</v>
      </c>
      <c r="E1197" s="89" t="s">
        <v>97</v>
      </c>
    </row>
    <row r="1198" spans="2:46" ht="12.75">
      <c r="B1198" s="1"/>
      <c r="D1198" s="89">
        <v>2006</v>
      </c>
      <c r="E1198" s="89" t="s">
        <v>97</v>
      </c>
      <c r="AN1198" s="53">
        <v>47</v>
      </c>
      <c r="AO1198" s="53">
        <v>47</v>
      </c>
      <c r="AP1198" s="53">
        <v>43</v>
      </c>
      <c r="AR1198" s="53">
        <v>22</v>
      </c>
      <c r="AS1198" s="53">
        <v>17</v>
      </c>
      <c r="AT1198" s="53">
        <v>18</v>
      </c>
    </row>
    <row r="1199" spans="2:46" ht="12.75">
      <c r="B1199" s="1"/>
      <c r="D1199" s="89">
        <v>2007</v>
      </c>
      <c r="E1199" s="89" t="s">
        <v>97</v>
      </c>
      <c r="AN1199" s="53">
        <v>62</v>
      </c>
      <c r="AO1199" s="53">
        <v>61</v>
      </c>
      <c r="AP1199" s="53">
        <v>57</v>
      </c>
      <c r="AR1199" s="53">
        <v>45</v>
      </c>
      <c r="AS1199" s="53">
        <v>40</v>
      </c>
      <c r="AT1199" s="53">
        <v>41</v>
      </c>
    </row>
    <row r="1200" spans="2:46" ht="12.75">
      <c r="B1200" s="1"/>
      <c r="D1200" s="89">
        <v>2008</v>
      </c>
      <c r="E1200" s="89" t="s">
        <v>97</v>
      </c>
      <c r="AN1200" s="53">
        <v>54</v>
      </c>
      <c r="AO1200" s="53">
        <v>57</v>
      </c>
      <c r="AP1200" s="53">
        <v>69</v>
      </c>
      <c r="AR1200" s="53">
        <v>32</v>
      </c>
      <c r="AS1200" s="53">
        <v>29</v>
      </c>
      <c r="AT1200" s="53">
        <v>28</v>
      </c>
    </row>
    <row r="1201" spans="2:46" ht="12.75">
      <c r="B1201" s="1"/>
      <c r="D1201" s="89">
        <v>2009</v>
      </c>
      <c r="E1201" s="89" t="s">
        <v>97</v>
      </c>
      <c r="AN1201" s="53">
        <v>37</v>
      </c>
      <c r="AO1201" s="53">
        <v>36</v>
      </c>
      <c r="AP1201" s="53">
        <v>40</v>
      </c>
      <c r="AR1201" s="53">
        <v>20</v>
      </c>
      <c r="AS1201" s="53">
        <v>17</v>
      </c>
      <c r="AT1201" s="53">
        <v>18</v>
      </c>
    </row>
    <row r="1202" spans="2:46" ht="12.75">
      <c r="B1202" s="1"/>
      <c r="D1202" s="89">
        <v>2010</v>
      </c>
      <c r="E1202" s="89" t="s">
        <v>97</v>
      </c>
      <c r="AN1202" s="53">
        <v>49</v>
      </c>
      <c r="AO1202" s="53">
        <v>44</v>
      </c>
      <c r="AP1202" s="53">
        <v>43</v>
      </c>
      <c r="AR1202" s="53">
        <v>30</v>
      </c>
      <c r="AS1202" s="53">
        <v>27</v>
      </c>
      <c r="AT1202" s="53">
        <v>27</v>
      </c>
    </row>
    <row r="1203" spans="2:46" ht="12.75">
      <c r="B1203" s="1"/>
      <c r="D1203" s="89">
        <v>2011</v>
      </c>
      <c r="E1203" s="89" t="s">
        <v>97</v>
      </c>
      <c r="AN1203" s="53">
        <v>55</v>
      </c>
      <c r="AO1203" s="53">
        <v>50</v>
      </c>
      <c r="AP1203" s="53">
        <v>57</v>
      </c>
      <c r="AR1203" s="53">
        <v>38</v>
      </c>
      <c r="AS1203" s="53">
        <v>36</v>
      </c>
      <c r="AT1203" s="53">
        <v>35</v>
      </c>
    </row>
    <row r="1204" spans="2:46" ht="12.75">
      <c r="B1204" s="1"/>
      <c r="D1204" s="89">
        <v>2012</v>
      </c>
      <c r="E1204" s="89" t="s">
        <v>97</v>
      </c>
      <c r="AN1204" s="53">
        <v>58</v>
      </c>
      <c r="AO1204" s="53">
        <v>55</v>
      </c>
      <c r="AP1204" s="53">
        <v>60</v>
      </c>
      <c r="AR1204" s="53">
        <v>29</v>
      </c>
      <c r="AS1204" s="53">
        <v>23</v>
      </c>
      <c r="AT1204" s="53">
        <v>24</v>
      </c>
    </row>
    <row r="1205" spans="2:78" ht="12.75">
      <c r="B1205" s="1"/>
      <c r="D1205" s="89">
        <v>2013</v>
      </c>
      <c r="E1205" s="89" t="s">
        <v>97</v>
      </c>
      <c r="AN1205" s="53">
        <v>63</v>
      </c>
      <c r="AO1205" s="53">
        <v>60</v>
      </c>
      <c r="AP1205" s="53">
        <v>62</v>
      </c>
      <c r="AR1205" s="53">
        <v>29</v>
      </c>
      <c r="AS1205" s="53">
        <v>29</v>
      </c>
      <c r="AT1205" s="53">
        <v>27</v>
      </c>
      <c r="BG1205" s="147">
        <v>81.553570289069</v>
      </c>
      <c r="BH1205" s="147">
        <v>84.6312684365782</v>
      </c>
      <c r="BY1205" s="147">
        <v>113.728937875675</v>
      </c>
      <c r="BZ1205" s="147">
        <v>81.8581177446103</v>
      </c>
    </row>
    <row r="1206" spans="2:78" ht="12.75">
      <c r="B1206" s="1"/>
      <c r="D1206" s="89">
        <v>2014</v>
      </c>
      <c r="E1206" s="89" t="s">
        <v>97</v>
      </c>
      <c r="AN1206" s="53">
        <v>70</v>
      </c>
      <c r="AO1206" s="53">
        <v>66</v>
      </c>
      <c r="AP1206" s="53">
        <v>66</v>
      </c>
      <c r="AR1206" s="53">
        <v>30</v>
      </c>
      <c r="AS1206" s="53">
        <v>31</v>
      </c>
      <c r="AT1206" s="53">
        <v>30</v>
      </c>
      <c r="BG1206" s="147">
        <v>93.555469722107</v>
      </c>
      <c r="BH1206" s="147">
        <v>69.8763445208249</v>
      </c>
      <c r="BY1206" s="147">
        <v>133.429032258065</v>
      </c>
      <c r="BZ1206" s="147">
        <v>110.124860335196</v>
      </c>
    </row>
    <row r="1207" spans="2:78" ht="12.75">
      <c r="B1207" s="1"/>
      <c r="D1207" s="89">
        <v>2015</v>
      </c>
      <c r="E1207" s="89" t="s">
        <v>97</v>
      </c>
      <c r="AN1207" s="53">
        <v>63</v>
      </c>
      <c r="AO1207" s="53">
        <v>60</v>
      </c>
      <c r="AP1207" s="53">
        <v>72</v>
      </c>
      <c r="AR1207" s="53">
        <v>24</v>
      </c>
      <c r="AS1207" s="53">
        <v>21</v>
      </c>
      <c r="AT1207" s="53">
        <v>23</v>
      </c>
      <c r="BG1207" s="147">
        <v>91.235797972397</v>
      </c>
      <c r="BH1207" s="147">
        <v>81.6477103036336</v>
      </c>
      <c r="BY1207" s="53">
        <v>84.4</v>
      </c>
      <c r="BZ1207" s="53">
        <v>57.91</v>
      </c>
    </row>
    <row r="1208" spans="2:78" ht="12.75">
      <c r="B1208" s="1"/>
      <c r="D1208" s="89">
        <v>2016</v>
      </c>
      <c r="E1208" s="89" t="s">
        <v>97</v>
      </c>
      <c r="AN1208" s="53">
        <v>62</v>
      </c>
      <c r="AO1208" s="53">
        <v>55</v>
      </c>
      <c r="AP1208" s="53">
        <v>70</v>
      </c>
      <c r="AR1208" s="53">
        <v>25</v>
      </c>
      <c r="AS1208" s="53">
        <v>23</v>
      </c>
      <c r="AT1208" s="53">
        <v>24</v>
      </c>
      <c r="BG1208" s="147">
        <v>85.973225636859</v>
      </c>
      <c r="BH1208" s="147">
        <v>90.8671328671329</v>
      </c>
      <c r="BY1208" s="53">
        <v>102.13</v>
      </c>
      <c r="BZ1208" s="53">
        <v>73.12</v>
      </c>
    </row>
    <row r="1209" spans="2:78" ht="12.75">
      <c r="B1209" s="1"/>
      <c r="D1209" s="89">
        <v>2017</v>
      </c>
      <c r="E1209" s="89" t="s">
        <v>97</v>
      </c>
      <c r="AN1209" s="53">
        <v>64</v>
      </c>
      <c r="AO1209" s="53">
        <v>56</v>
      </c>
      <c r="AP1209" s="53">
        <v>75</v>
      </c>
      <c r="AR1209" s="53">
        <v>27</v>
      </c>
      <c r="AS1209" s="53">
        <v>26</v>
      </c>
      <c r="AT1209" s="53">
        <v>26</v>
      </c>
      <c r="BG1209" s="147">
        <v>81.5869592283873</v>
      </c>
      <c r="BH1209" s="147">
        <v>103.737133956386</v>
      </c>
      <c r="BY1209" s="53">
        <v>87.15</v>
      </c>
      <c r="BZ1209" s="53">
        <v>99.4</v>
      </c>
    </row>
    <row r="1210" spans="2:78" ht="12.75">
      <c r="B1210" s="1"/>
      <c r="D1210" s="89">
        <v>2018</v>
      </c>
      <c r="E1210" s="89" t="s">
        <v>97</v>
      </c>
      <c r="AN1210" s="53">
        <v>75</v>
      </c>
      <c r="AO1210" s="53">
        <v>69</v>
      </c>
      <c r="AP1210" s="53">
        <v>87</v>
      </c>
      <c r="AR1210" s="53">
        <v>40</v>
      </c>
      <c r="AS1210" s="53">
        <v>43</v>
      </c>
      <c r="AT1210" s="53">
        <v>40</v>
      </c>
      <c r="BG1210" s="147">
        <v>87.8127630685676</v>
      </c>
      <c r="BH1210" s="147">
        <v>91.5220417633411</v>
      </c>
      <c r="BY1210" s="147">
        <v>78.3226538461539</v>
      </c>
      <c r="BZ1210" s="147">
        <v>73.5896505376344</v>
      </c>
    </row>
    <row r="1211" spans="2:78" ht="12.75">
      <c r="B1211" s="1"/>
      <c r="D1211" s="89">
        <v>2019</v>
      </c>
      <c r="E1211" s="89" t="s">
        <v>97</v>
      </c>
      <c r="BG1211" s="147">
        <v>82.3573172187406</v>
      </c>
      <c r="BH1211" s="147">
        <v>94.7212336892052</v>
      </c>
      <c r="BY1211" s="147">
        <v>96.3468373504891</v>
      </c>
      <c r="BZ1211" s="147">
        <v>73.3622577768751</v>
      </c>
    </row>
    <row r="1212" spans="2:78" ht="12.75">
      <c r="B1212" s="1"/>
      <c r="D1212" s="89">
        <v>2020</v>
      </c>
      <c r="E1212" s="89" t="s">
        <v>97</v>
      </c>
      <c r="BG1212" s="147">
        <v>83.6527682097814</v>
      </c>
      <c r="BH1212" s="147"/>
      <c r="BY1212" s="147">
        <v>89.1051061775032</v>
      </c>
      <c r="BZ1212" s="147">
        <v>64.8834927537484</v>
      </c>
    </row>
    <row r="1213" spans="2:78" ht="12.75">
      <c r="B1213" s="1"/>
      <c r="D1213" s="89">
        <v>2021</v>
      </c>
      <c r="E1213" s="89" t="s">
        <v>97</v>
      </c>
      <c r="BY1213" s="53">
        <v>106.15</v>
      </c>
      <c r="BZ1213" s="53">
        <v>64.73</v>
      </c>
    </row>
    <row r="1214" spans="2:78" ht="12.75">
      <c r="B1214" s="1"/>
      <c r="D1214" s="89">
        <v>2022</v>
      </c>
      <c r="E1214" s="89" t="s">
        <v>97</v>
      </c>
      <c r="BY1214" s="53">
        <v>85.33</v>
      </c>
      <c r="BZ1214" s="53">
        <v>73.98</v>
      </c>
    </row>
    <row r="1215" spans="2:5" ht="12.75">
      <c r="B1215" s="52" t="s">
        <v>63</v>
      </c>
      <c r="D1215" s="60">
        <v>1993</v>
      </c>
      <c r="E1215" s="61">
        <v>33977</v>
      </c>
    </row>
    <row r="1216" spans="2:5" ht="12.75">
      <c r="B1216" s="1"/>
      <c r="D1216" s="60">
        <v>1993</v>
      </c>
      <c r="E1216" s="61">
        <v>33984</v>
      </c>
    </row>
    <row r="1217" spans="2:5" ht="12.75">
      <c r="B1217" s="1"/>
      <c r="D1217" s="60">
        <v>1993</v>
      </c>
      <c r="E1217" s="61">
        <v>33991</v>
      </c>
    </row>
    <row r="1218" spans="2:5" ht="12.75">
      <c r="B1218" s="1"/>
      <c r="D1218" s="60">
        <v>1993</v>
      </c>
      <c r="E1218" s="61">
        <v>33998</v>
      </c>
    </row>
    <row r="1219" spans="2:5" ht="12.75">
      <c r="B1219" s="1"/>
      <c r="D1219" s="60">
        <v>1993</v>
      </c>
      <c r="E1219" s="61">
        <v>34005</v>
      </c>
    </row>
    <row r="1220" spans="2:5" ht="12.75">
      <c r="B1220" s="1"/>
      <c r="D1220" s="60">
        <v>1993</v>
      </c>
      <c r="E1220" s="61">
        <v>34012</v>
      </c>
    </row>
    <row r="1221" spans="2:5" ht="12.75">
      <c r="B1221" s="1"/>
      <c r="D1221" s="60">
        <v>1993</v>
      </c>
      <c r="E1221" s="61">
        <v>34019</v>
      </c>
    </row>
    <row r="1222" spans="2:5" ht="12.75">
      <c r="B1222" s="1"/>
      <c r="D1222" s="60">
        <v>1993</v>
      </c>
      <c r="E1222" s="61">
        <v>34026</v>
      </c>
    </row>
    <row r="1223" spans="2:5" ht="12.75">
      <c r="B1223" s="1"/>
      <c r="D1223" s="60">
        <v>1993</v>
      </c>
      <c r="E1223" s="61">
        <v>34033</v>
      </c>
    </row>
    <row r="1224" spans="2:5" ht="12.75">
      <c r="B1224" s="1"/>
      <c r="D1224" s="60">
        <v>1993</v>
      </c>
      <c r="E1224" s="61">
        <v>34040</v>
      </c>
    </row>
    <row r="1225" spans="2:5" ht="12.75">
      <c r="B1225" s="1"/>
      <c r="D1225" s="60">
        <v>1993</v>
      </c>
      <c r="E1225" s="61">
        <v>34047</v>
      </c>
    </row>
    <row r="1226" spans="2:5" ht="12.75">
      <c r="B1226" s="1"/>
      <c r="D1226" s="60">
        <v>1993</v>
      </c>
      <c r="E1226" s="61">
        <v>34054</v>
      </c>
    </row>
    <row r="1227" spans="2:5" ht="12.75">
      <c r="B1227" s="1"/>
      <c r="D1227" s="60">
        <v>1993</v>
      </c>
      <c r="E1227" s="61">
        <v>34061</v>
      </c>
    </row>
    <row r="1228" spans="2:5" ht="12.75">
      <c r="B1228" s="1"/>
      <c r="D1228" s="60">
        <v>1993</v>
      </c>
      <c r="E1228" s="61">
        <v>34068</v>
      </c>
    </row>
    <row r="1229" spans="2:5" ht="12.75">
      <c r="B1229" s="1"/>
      <c r="D1229" s="60">
        <v>1993</v>
      </c>
      <c r="E1229" s="61">
        <v>34075</v>
      </c>
    </row>
    <row r="1230" spans="2:5" ht="12.75">
      <c r="B1230" s="1"/>
      <c r="D1230" s="60">
        <v>1993</v>
      </c>
      <c r="E1230" s="61">
        <v>34082</v>
      </c>
    </row>
    <row r="1231" spans="2:5" ht="12.75">
      <c r="B1231" s="1"/>
      <c r="D1231" s="60">
        <v>1993</v>
      </c>
      <c r="E1231" s="61">
        <v>34089</v>
      </c>
    </row>
    <row r="1232" spans="2:5" ht="12.75">
      <c r="B1232" s="1"/>
      <c r="D1232" s="60">
        <v>1993</v>
      </c>
      <c r="E1232" s="61">
        <v>34096</v>
      </c>
    </row>
    <row r="1233" spans="2:5" ht="12.75">
      <c r="B1233" s="1"/>
      <c r="D1233" s="60">
        <v>1993</v>
      </c>
      <c r="E1233" s="61">
        <v>34103</v>
      </c>
    </row>
    <row r="1234" spans="2:5" ht="12.75">
      <c r="B1234" s="1"/>
      <c r="D1234" s="60">
        <v>1993</v>
      </c>
      <c r="E1234" s="61">
        <v>34110</v>
      </c>
    </row>
    <row r="1235" spans="2:5" ht="12.75">
      <c r="B1235" s="1"/>
      <c r="D1235" s="60">
        <v>1993</v>
      </c>
      <c r="E1235" s="61">
        <v>34117</v>
      </c>
    </row>
    <row r="1236" spans="2:5" ht="12.75">
      <c r="B1236" s="1"/>
      <c r="D1236" s="60">
        <v>1993</v>
      </c>
      <c r="E1236" s="61">
        <v>34124</v>
      </c>
    </row>
    <row r="1237" spans="2:27" ht="12.75">
      <c r="B1237" s="1"/>
      <c r="D1237" s="60">
        <v>1993</v>
      </c>
      <c r="E1237" s="61">
        <v>34131</v>
      </c>
      <c r="Z1237" s="53">
        <v>1067.5</v>
      </c>
      <c r="AA1237" s="53">
        <v>832.5</v>
      </c>
    </row>
    <row r="1238" spans="2:27" ht="12.75">
      <c r="B1238" s="1"/>
      <c r="D1238" s="60">
        <v>1993</v>
      </c>
      <c r="E1238" s="61">
        <v>34138</v>
      </c>
      <c r="Z1238" s="53">
        <v>1067.5</v>
      </c>
      <c r="AA1238" s="53">
        <v>832.5</v>
      </c>
    </row>
    <row r="1239" spans="2:27" ht="12.75">
      <c r="B1239" s="1"/>
      <c r="D1239" s="60">
        <v>1993</v>
      </c>
      <c r="E1239" s="61">
        <v>34145</v>
      </c>
      <c r="Z1239" s="53">
        <v>1067.5</v>
      </c>
      <c r="AA1239" s="53">
        <v>832.5</v>
      </c>
    </row>
    <row r="1240" spans="2:27" ht="12.75">
      <c r="B1240" s="1"/>
      <c r="D1240" s="60">
        <v>1993</v>
      </c>
      <c r="E1240" s="61">
        <v>34152</v>
      </c>
      <c r="Z1240" s="53">
        <v>1067.5</v>
      </c>
      <c r="AA1240" s="53">
        <v>832.5</v>
      </c>
    </row>
    <row r="1241" spans="2:27" ht="12.75">
      <c r="B1241" s="1"/>
      <c r="D1241" s="60">
        <v>1993</v>
      </c>
      <c r="E1241" s="61">
        <v>34159</v>
      </c>
      <c r="Z1241" s="53">
        <v>1067.5</v>
      </c>
      <c r="AA1241" s="53">
        <v>832.5</v>
      </c>
    </row>
    <row r="1242" spans="2:27" ht="12.75">
      <c r="B1242" s="1"/>
      <c r="D1242" s="60">
        <v>1993</v>
      </c>
      <c r="E1242" s="61">
        <v>34166</v>
      </c>
      <c r="Z1242" s="53">
        <v>1067.5</v>
      </c>
      <c r="AA1242" s="53">
        <v>832.5</v>
      </c>
    </row>
    <row r="1243" spans="2:27" ht="12.75">
      <c r="B1243" s="1"/>
      <c r="D1243" s="60">
        <v>1993</v>
      </c>
      <c r="E1243" s="61">
        <v>34173</v>
      </c>
      <c r="Z1243" s="53">
        <v>1067.5</v>
      </c>
      <c r="AA1243" s="53">
        <v>832.5</v>
      </c>
    </row>
    <row r="1244" spans="2:27" ht="12.75">
      <c r="B1244" s="1"/>
      <c r="D1244" s="60">
        <v>1993</v>
      </c>
      <c r="E1244" s="61">
        <v>34180</v>
      </c>
      <c r="Z1244" s="53">
        <v>1067.5</v>
      </c>
      <c r="AA1244" s="53">
        <v>832.5</v>
      </c>
    </row>
    <row r="1245" spans="2:27" ht="12.75">
      <c r="B1245" s="1"/>
      <c r="D1245" s="60">
        <v>1993</v>
      </c>
      <c r="E1245" s="61">
        <v>34187</v>
      </c>
      <c r="Z1245" s="53">
        <v>1067.5</v>
      </c>
      <c r="AA1245" s="53">
        <v>832.5</v>
      </c>
    </row>
    <row r="1246" spans="2:27" ht="12.75">
      <c r="B1246" s="1"/>
      <c r="D1246" s="60">
        <v>1993</v>
      </c>
      <c r="E1246" s="61">
        <v>34194</v>
      </c>
      <c r="Z1246" s="53">
        <v>1067.5</v>
      </c>
      <c r="AA1246" s="53">
        <v>832.5</v>
      </c>
    </row>
    <row r="1247" spans="2:27" ht="12.75">
      <c r="B1247" s="1"/>
      <c r="D1247" s="60">
        <v>1993</v>
      </c>
      <c r="E1247" s="61">
        <v>34201</v>
      </c>
      <c r="Z1247" s="53">
        <v>1067.5</v>
      </c>
      <c r="AA1247" s="53">
        <v>832.5</v>
      </c>
    </row>
    <row r="1248" spans="2:27" ht="12.75">
      <c r="B1248" s="1"/>
      <c r="D1248" s="60">
        <v>1993</v>
      </c>
      <c r="E1248" s="61">
        <v>34208</v>
      </c>
      <c r="Z1248" s="53">
        <v>1067.5</v>
      </c>
      <c r="AA1248" s="53">
        <v>822.5</v>
      </c>
    </row>
    <row r="1249" spans="2:27" ht="12.75">
      <c r="B1249" s="1"/>
      <c r="D1249" s="60">
        <v>1993</v>
      </c>
      <c r="E1249" s="61">
        <v>34215</v>
      </c>
      <c r="Z1249" s="53">
        <v>1067.5</v>
      </c>
      <c r="AA1249" s="53">
        <v>802.5</v>
      </c>
    </row>
    <row r="1250" spans="2:27" ht="12.75">
      <c r="B1250" s="1"/>
      <c r="D1250" s="60">
        <v>1993</v>
      </c>
      <c r="E1250" s="61">
        <v>34222</v>
      </c>
      <c r="Z1250" s="53">
        <v>1067.5</v>
      </c>
      <c r="AA1250" s="53">
        <v>802.5</v>
      </c>
    </row>
    <row r="1251" spans="2:27" ht="12.75">
      <c r="B1251" s="1"/>
      <c r="D1251" s="60">
        <v>1993</v>
      </c>
      <c r="E1251" s="61">
        <v>34229</v>
      </c>
      <c r="Z1251" s="53">
        <v>1067.5</v>
      </c>
      <c r="AA1251" s="53">
        <v>802.5</v>
      </c>
    </row>
    <row r="1252" spans="2:27" ht="12.75">
      <c r="B1252" s="1"/>
      <c r="D1252" s="60">
        <v>1993</v>
      </c>
      <c r="E1252" s="61">
        <v>34236</v>
      </c>
      <c r="Z1252" s="53">
        <v>1067.5</v>
      </c>
      <c r="AA1252" s="53">
        <v>802.5</v>
      </c>
    </row>
    <row r="1253" spans="2:27" ht="12.75">
      <c r="B1253" s="1"/>
      <c r="D1253" s="60">
        <v>1993</v>
      </c>
      <c r="E1253" s="61">
        <v>34243</v>
      </c>
      <c r="Z1253" s="53">
        <v>1067.5</v>
      </c>
      <c r="AA1253" s="53">
        <v>802.5</v>
      </c>
    </row>
    <row r="1254" spans="2:27" ht="12.75">
      <c r="B1254" s="1"/>
      <c r="D1254" s="60">
        <v>1993</v>
      </c>
      <c r="E1254" s="61">
        <v>34250</v>
      </c>
      <c r="Z1254" s="53">
        <v>1067.5</v>
      </c>
      <c r="AA1254" s="53">
        <v>802.5</v>
      </c>
    </row>
    <row r="1255" spans="2:27" ht="12.75">
      <c r="B1255" s="1"/>
      <c r="D1255" s="60">
        <v>1993</v>
      </c>
      <c r="E1255" s="61">
        <v>34257</v>
      </c>
      <c r="Z1255" s="53">
        <v>1067.5</v>
      </c>
      <c r="AA1255" s="53">
        <v>802.5</v>
      </c>
    </row>
    <row r="1256" spans="2:27" ht="12.75">
      <c r="B1256" s="1"/>
      <c r="D1256" s="60">
        <v>1993</v>
      </c>
      <c r="E1256" s="61">
        <v>34264</v>
      </c>
      <c r="Z1256" s="53">
        <v>1067.5</v>
      </c>
      <c r="AA1256" s="53">
        <v>802.5</v>
      </c>
    </row>
    <row r="1257" spans="2:27" ht="12.75">
      <c r="B1257" s="1"/>
      <c r="D1257" s="60">
        <v>1993</v>
      </c>
      <c r="E1257" s="61">
        <v>34271</v>
      </c>
      <c r="Z1257" s="53">
        <v>1057.5</v>
      </c>
      <c r="AA1257" s="53">
        <v>792.5</v>
      </c>
    </row>
    <row r="1258" spans="2:27" ht="12.75">
      <c r="B1258" s="1"/>
      <c r="D1258" s="60">
        <v>1993</v>
      </c>
      <c r="E1258" s="61">
        <v>34278</v>
      </c>
      <c r="Z1258" s="53">
        <v>1057.5</v>
      </c>
      <c r="AA1258" s="53">
        <v>792.5</v>
      </c>
    </row>
    <row r="1259" spans="2:27" ht="12.75">
      <c r="B1259" s="1"/>
      <c r="D1259" s="60">
        <v>1993</v>
      </c>
      <c r="E1259" s="61">
        <v>34285</v>
      </c>
      <c r="Z1259" s="53">
        <v>1057.5</v>
      </c>
      <c r="AA1259" s="53">
        <v>792.5</v>
      </c>
    </row>
    <row r="1260" spans="2:27" ht="12.75">
      <c r="B1260" s="1"/>
      <c r="D1260" s="60">
        <v>1993</v>
      </c>
      <c r="E1260" s="61">
        <v>34292</v>
      </c>
      <c r="Z1260" s="53">
        <v>1047.5</v>
      </c>
      <c r="AA1260" s="53">
        <v>792.5</v>
      </c>
    </row>
    <row r="1261" spans="2:27" ht="12.75">
      <c r="B1261" s="1"/>
      <c r="D1261" s="60">
        <v>1993</v>
      </c>
      <c r="E1261" s="61">
        <v>34299</v>
      </c>
      <c r="Z1261" s="53">
        <v>1047.5</v>
      </c>
      <c r="AA1261" s="53">
        <v>792.5</v>
      </c>
    </row>
    <row r="1262" spans="2:27" ht="12.75">
      <c r="B1262" s="1"/>
      <c r="D1262" s="60">
        <v>1993</v>
      </c>
      <c r="E1262" s="61">
        <v>34306</v>
      </c>
      <c r="Z1262" s="53">
        <v>1047.5</v>
      </c>
      <c r="AA1262" s="53">
        <v>792.5</v>
      </c>
    </row>
    <row r="1263" spans="2:27" ht="12.75">
      <c r="B1263" s="1"/>
      <c r="D1263" s="60">
        <v>1993</v>
      </c>
      <c r="E1263" s="61">
        <v>34313</v>
      </c>
      <c r="Z1263" s="53">
        <v>1037.5</v>
      </c>
      <c r="AA1263" s="53">
        <v>792.5</v>
      </c>
    </row>
    <row r="1264" spans="2:27" ht="12.75">
      <c r="B1264" s="1"/>
      <c r="D1264" s="60">
        <v>1993</v>
      </c>
      <c r="E1264" s="61">
        <v>34320</v>
      </c>
      <c r="Z1264" s="53">
        <v>1037.5</v>
      </c>
      <c r="AA1264" s="53">
        <v>792.5</v>
      </c>
    </row>
    <row r="1265" spans="2:27" ht="12.75">
      <c r="B1265" s="1"/>
      <c r="D1265" s="60">
        <v>1993</v>
      </c>
      <c r="E1265" s="61">
        <v>34327</v>
      </c>
      <c r="Z1265" s="53">
        <v>1037.5</v>
      </c>
      <c r="AA1265" s="53">
        <v>792.5</v>
      </c>
    </row>
    <row r="1266" spans="2:27" ht="12.75">
      <c r="B1266" s="1"/>
      <c r="D1266" s="60">
        <v>1993</v>
      </c>
      <c r="E1266" s="61">
        <v>34334</v>
      </c>
      <c r="Z1266" s="53">
        <v>1037.5</v>
      </c>
      <c r="AA1266" s="53">
        <v>792.5</v>
      </c>
    </row>
    <row r="1267" spans="2:27" ht="12.75">
      <c r="B1267" s="1"/>
      <c r="D1267" s="60">
        <v>1994</v>
      </c>
      <c r="E1267" s="61">
        <v>34341</v>
      </c>
      <c r="Z1267" s="53">
        <v>1037.5</v>
      </c>
      <c r="AA1267" s="53">
        <v>782.5</v>
      </c>
    </row>
    <row r="1268" spans="2:27" ht="12.75">
      <c r="B1268" s="1"/>
      <c r="D1268" s="60">
        <v>1994</v>
      </c>
      <c r="E1268" s="61">
        <v>34348</v>
      </c>
      <c r="Z1268" s="53">
        <v>1037.5</v>
      </c>
      <c r="AA1268" s="53">
        <v>782.5</v>
      </c>
    </row>
    <row r="1269" spans="2:27" ht="12.75">
      <c r="B1269" s="1"/>
      <c r="D1269" s="60">
        <v>1994</v>
      </c>
      <c r="E1269" s="61">
        <v>34355</v>
      </c>
      <c r="Z1269" s="53">
        <v>1037.5</v>
      </c>
      <c r="AA1269" s="53">
        <v>782.5</v>
      </c>
    </row>
    <row r="1270" spans="2:27" ht="12.75">
      <c r="B1270" s="1"/>
      <c r="D1270" s="60">
        <v>1994</v>
      </c>
      <c r="E1270" s="61">
        <v>34362</v>
      </c>
      <c r="Z1270" s="53">
        <v>1037.5</v>
      </c>
      <c r="AA1270" s="53">
        <v>787.5</v>
      </c>
    </row>
    <row r="1271" spans="2:27" ht="12.75">
      <c r="B1271" s="1"/>
      <c r="D1271" s="60">
        <v>1994</v>
      </c>
      <c r="E1271" s="61">
        <v>34369</v>
      </c>
      <c r="Z1271" s="53">
        <v>1037.5</v>
      </c>
      <c r="AA1271" s="53">
        <v>787.5</v>
      </c>
    </row>
    <row r="1272" spans="2:27" ht="12.75">
      <c r="B1272" s="1"/>
      <c r="D1272" s="60">
        <v>1994</v>
      </c>
      <c r="E1272" s="61">
        <v>34376</v>
      </c>
      <c r="Z1272" s="53">
        <v>1037.5</v>
      </c>
      <c r="AA1272" s="53">
        <v>787.5</v>
      </c>
    </row>
    <row r="1273" spans="2:27" ht="12.75">
      <c r="B1273" s="1"/>
      <c r="D1273" s="60">
        <v>1994</v>
      </c>
      <c r="E1273" s="61">
        <v>34383</v>
      </c>
      <c r="Z1273" s="53">
        <v>1037.5</v>
      </c>
      <c r="AA1273" s="53">
        <v>787.5</v>
      </c>
    </row>
    <row r="1274" spans="2:27" ht="12.75">
      <c r="B1274" s="1"/>
      <c r="D1274" s="60">
        <v>1994</v>
      </c>
      <c r="E1274" s="61">
        <v>34390</v>
      </c>
      <c r="Z1274" s="53">
        <v>1037.5</v>
      </c>
      <c r="AA1274" s="53">
        <v>797.5</v>
      </c>
    </row>
    <row r="1275" spans="2:27" ht="12.75">
      <c r="B1275" s="1"/>
      <c r="D1275" s="60">
        <v>1994</v>
      </c>
      <c r="E1275" s="61">
        <v>34397</v>
      </c>
      <c r="Z1275" s="53">
        <v>1037.5</v>
      </c>
      <c r="AA1275" s="53">
        <v>797.5</v>
      </c>
    </row>
    <row r="1276" spans="2:27" ht="12.75">
      <c r="B1276" s="1"/>
      <c r="D1276" s="60">
        <v>1994</v>
      </c>
      <c r="E1276" s="61">
        <v>34404</v>
      </c>
      <c r="Z1276" s="53">
        <v>1037.5</v>
      </c>
      <c r="AA1276" s="53">
        <v>797.5</v>
      </c>
    </row>
    <row r="1277" spans="2:27" ht="12.75">
      <c r="B1277" s="1"/>
      <c r="D1277" s="60">
        <v>1994</v>
      </c>
      <c r="E1277" s="61">
        <v>34411</v>
      </c>
      <c r="Z1277" s="53">
        <v>1037.5</v>
      </c>
      <c r="AA1277" s="53">
        <v>797.5</v>
      </c>
    </row>
    <row r="1278" spans="2:27" ht="12.75">
      <c r="B1278" s="1"/>
      <c r="D1278" s="60">
        <v>1994</v>
      </c>
      <c r="E1278" s="61">
        <v>34418</v>
      </c>
      <c r="Z1278" s="53">
        <v>1037.5</v>
      </c>
      <c r="AA1278" s="53">
        <v>797.5</v>
      </c>
    </row>
    <row r="1279" spans="2:27" ht="12.75">
      <c r="B1279" s="1"/>
      <c r="D1279" s="60">
        <v>1994</v>
      </c>
      <c r="E1279" s="61">
        <v>34425</v>
      </c>
      <c r="Z1279" s="53">
        <v>1037.5</v>
      </c>
      <c r="AA1279" s="53">
        <v>797.5</v>
      </c>
    </row>
    <row r="1280" spans="2:27" ht="12.75">
      <c r="B1280" s="1"/>
      <c r="D1280" s="60">
        <v>1994</v>
      </c>
      <c r="E1280" s="61">
        <v>34432</v>
      </c>
      <c r="Z1280" s="53">
        <v>1037.5</v>
      </c>
      <c r="AA1280" s="53">
        <v>797.5</v>
      </c>
    </row>
    <row r="1281" spans="2:27" ht="12.75">
      <c r="B1281" s="1"/>
      <c r="D1281" s="60">
        <v>1994</v>
      </c>
      <c r="E1281" s="61">
        <v>34439</v>
      </c>
      <c r="Z1281" s="53">
        <v>1037.5</v>
      </c>
      <c r="AA1281" s="53">
        <v>807.5</v>
      </c>
    </row>
    <row r="1282" spans="2:27" ht="12.75">
      <c r="B1282" s="1"/>
      <c r="D1282" s="60">
        <v>1994</v>
      </c>
      <c r="E1282" s="61">
        <v>34446</v>
      </c>
      <c r="Z1282" s="53">
        <v>1037.5</v>
      </c>
      <c r="AA1282" s="53">
        <v>817.5</v>
      </c>
    </row>
    <row r="1283" spans="2:27" ht="12.75">
      <c r="B1283" s="1"/>
      <c r="D1283" s="60">
        <v>1994</v>
      </c>
      <c r="E1283" s="61">
        <v>34453</v>
      </c>
      <c r="Z1283" s="53">
        <v>1037.5</v>
      </c>
      <c r="AA1283" s="53">
        <v>822.5</v>
      </c>
    </row>
    <row r="1284" spans="2:27" ht="12.75">
      <c r="B1284" s="1"/>
      <c r="D1284" s="60">
        <v>1994</v>
      </c>
      <c r="E1284" s="61">
        <v>34460</v>
      </c>
      <c r="Z1284" s="53">
        <v>1037.5</v>
      </c>
      <c r="AA1284" s="53">
        <v>822.5</v>
      </c>
    </row>
    <row r="1285" spans="2:27" ht="12.75">
      <c r="B1285" s="1"/>
      <c r="D1285" s="60">
        <v>1994</v>
      </c>
      <c r="E1285" s="61">
        <v>34467</v>
      </c>
      <c r="Z1285" s="53">
        <v>1027.5</v>
      </c>
      <c r="AA1285" s="53">
        <v>822.5</v>
      </c>
    </row>
    <row r="1286" spans="2:27" ht="12.75">
      <c r="B1286" s="1"/>
      <c r="D1286" s="60">
        <v>1994</v>
      </c>
      <c r="E1286" s="61">
        <v>34474</v>
      </c>
      <c r="Z1286" s="53">
        <v>1027.5</v>
      </c>
      <c r="AA1286" s="53">
        <v>822.5</v>
      </c>
    </row>
    <row r="1287" spans="2:27" ht="12.75">
      <c r="B1287" s="1"/>
      <c r="D1287" s="60">
        <v>1994</v>
      </c>
      <c r="E1287" s="61">
        <v>34481</v>
      </c>
      <c r="Z1287" s="53">
        <v>1027.5</v>
      </c>
      <c r="AA1287" s="53">
        <v>822.5</v>
      </c>
    </row>
    <row r="1288" spans="2:27" ht="12.75">
      <c r="B1288" s="1"/>
      <c r="D1288" s="60">
        <v>1994</v>
      </c>
      <c r="E1288" s="61">
        <v>34488</v>
      </c>
      <c r="Z1288" s="53">
        <v>1027.5</v>
      </c>
      <c r="AA1288" s="53">
        <v>822.5</v>
      </c>
    </row>
    <row r="1289" spans="2:27" ht="12.75">
      <c r="B1289" s="1"/>
      <c r="D1289" s="60">
        <v>1994</v>
      </c>
      <c r="E1289" s="61">
        <v>34495</v>
      </c>
      <c r="Z1289" s="53">
        <v>1027.5</v>
      </c>
      <c r="AA1289" s="53">
        <v>822.5</v>
      </c>
    </row>
    <row r="1290" spans="2:27" ht="12.75">
      <c r="B1290" s="1"/>
      <c r="D1290" s="60">
        <v>1994</v>
      </c>
      <c r="E1290" s="61">
        <v>34502</v>
      </c>
      <c r="Z1290" s="53">
        <v>1007.5</v>
      </c>
      <c r="AA1290" s="53">
        <v>832.5</v>
      </c>
    </row>
    <row r="1291" spans="2:27" ht="12.75">
      <c r="B1291" s="1"/>
      <c r="D1291" s="60">
        <v>1994</v>
      </c>
      <c r="E1291" s="61">
        <v>34509</v>
      </c>
      <c r="Z1291" s="53">
        <v>1007.5</v>
      </c>
      <c r="AA1291" s="53">
        <v>832.5</v>
      </c>
    </row>
    <row r="1292" spans="2:27" ht="12.75">
      <c r="B1292" s="1"/>
      <c r="D1292" s="60">
        <v>1994</v>
      </c>
      <c r="E1292" s="61">
        <v>34516</v>
      </c>
      <c r="Z1292" s="53">
        <v>1007.5</v>
      </c>
      <c r="AA1292" s="53">
        <v>832.5</v>
      </c>
    </row>
    <row r="1293" spans="2:27" ht="12.75">
      <c r="B1293" s="1"/>
      <c r="D1293" s="60">
        <v>1994</v>
      </c>
      <c r="E1293" s="61">
        <v>34523</v>
      </c>
      <c r="Z1293" s="53">
        <v>997.5</v>
      </c>
      <c r="AA1293" s="53">
        <v>832.5</v>
      </c>
    </row>
    <row r="1294" spans="2:27" ht="12.75">
      <c r="B1294" s="1"/>
      <c r="D1294" s="60">
        <v>1994</v>
      </c>
      <c r="E1294" s="61">
        <v>34530</v>
      </c>
      <c r="Z1294" s="53">
        <v>997.5</v>
      </c>
      <c r="AA1294" s="53">
        <v>832.5</v>
      </c>
    </row>
    <row r="1295" spans="2:27" ht="12.75">
      <c r="B1295" s="1"/>
      <c r="D1295" s="60">
        <v>1994</v>
      </c>
      <c r="E1295" s="61">
        <v>34537</v>
      </c>
      <c r="Z1295" s="53">
        <v>997.5</v>
      </c>
      <c r="AA1295" s="53">
        <v>832.5</v>
      </c>
    </row>
    <row r="1296" spans="2:27" ht="12.75">
      <c r="B1296" s="1"/>
      <c r="D1296" s="60">
        <v>1994</v>
      </c>
      <c r="E1296" s="61">
        <v>34544</v>
      </c>
      <c r="Z1296" s="53">
        <v>997.5</v>
      </c>
      <c r="AA1296" s="53">
        <v>832.5</v>
      </c>
    </row>
    <row r="1297" spans="2:27" ht="12.75">
      <c r="B1297" s="1"/>
      <c r="D1297" s="60">
        <v>1994</v>
      </c>
      <c r="E1297" s="61">
        <v>34551</v>
      </c>
      <c r="Z1297" s="53">
        <v>997.5</v>
      </c>
      <c r="AA1297" s="53">
        <v>832.5</v>
      </c>
    </row>
    <row r="1298" spans="2:27" ht="12.75">
      <c r="B1298" s="1"/>
      <c r="D1298" s="60">
        <v>1994</v>
      </c>
      <c r="E1298" s="61">
        <v>34558</v>
      </c>
      <c r="Z1298" s="53">
        <v>997.5</v>
      </c>
      <c r="AA1298" s="53">
        <v>832.5</v>
      </c>
    </row>
    <row r="1299" spans="2:27" ht="12.75">
      <c r="B1299" s="1"/>
      <c r="D1299" s="60">
        <v>1994</v>
      </c>
      <c r="E1299" s="61">
        <v>34565</v>
      </c>
      <c r="Z1299" s="53">
        <v>997.5</v>
      </c>
      <c r="AA1299" s="53">
        <v>832.5</v>
      </c>
    </row>
    <row r="1300" spans="2:27" ht="12.75">
      <c r="B1300" s="1"/>
      <c r="D1300" s="60">
        <v>1994</v>
      </c>
      <c r="E1300" s="61">
        <v>34572</v>
      </c>
      <c r="Z1300" s="53">
        <v>997.5</v>
      </c>
      <c r="AA1300" s="53">
        <v>832.5</v>
      </c>
    </row>
    <row r="1301" spans="2:27" ht="12.75">
      <c r="B1301" s="1"/>
      <c r="D1301" s="60">
        <v>1994</v>
      </c>
      <c r="E1301" s="61">
        <v>34579</v>
      </c>
      <c r="Z1301" s="53">
        <v>997.5</v>
      </c>
      <c r="AA1301" s="53">
        <v>832.5</v>
      </c>
    </row>
    <row r="1302" spans="2:27" ht="12.75">
      <c r="B1302" s="1"/>
      <c r="D1302" s="60">
        <v>1994</v>
      </c>
      <c r="E1302" s="61">
        <v>34586</v>
      </c>
      <c r="Z1302" s="53">
        <v>997.5</v>
      </c>
      <c r="AA1302" s="53">
        <v>832.5</v>
      </c>
    </row>
    <row r="1303" spans="2:27" ht="12.75">
      <c r="B1303" s="1"/>
      <c r="D1303" s="60">
        <v>1994</v>
      </c>
      <c r="E1303" s="61">
        <v>34593</v>
      </c>
      <c r="Z1303" s="53">
        <v>1007.5</v>
      </c>
      <c r="AA1303" s="53">
        <v>832.5</v>
      </c>
    </row>
    <row r="1304" spans="2:27" ht="12.75">
      <c r="B1304" s="1"/>
      <c r="D1304" s="60">
        <v>1994</v>
      </c>
      <c r="E1304" s="61">
        <v>34600</v>
      </c>
      <c r="Z1304" s="53">
        <v>1007.5</v>
      </c>
      <c r="AA1304" s="53">
        <v>832.5</v>
      </c>
    </row>
    <row r="1305" spans="2:27" ht="12.75">
      <c r="B1305" s="1"/>
      <c r="D1305" s="60">
        <v>1994</v>
      </c>
      <c r="E1305" s="61">
        <v>34607</v>
      </c>
      <c r="Z1305" s="53">
        <v>1017.5</v>
      </c>
      <c r="AA1305" s="53">
        <v>832.5</v>
      </c>
    </row>
    <row r="1306" spans="2:27" ht="12.75">
      <c r="B1306" s="1"/>
      <c r="D1306" s="60">
        <v>1994</v>
      </c>
      <c r="E1306" s="61">
        <v>34614</v>
      </c>
      <c r="Z1306" s="53">
        <v>1022.5</v>
      </c>
      <c r="AA1306" s="53">
        <v>832.5</v>
      </c>
    </row>
    <row r="1307" spans="2:27" ht="12.75">
      <c r="B1307" s="1"/>
      <c r="D1307" s="60">
        <v>1994</v>
      </c>
      <c r="E1307" s="61">
        <v>34621</v>
      </c>
      <c r="Z1307" s="53">
        <v>1022.5</v>
      </c>
      <c r="AA1307" s="53">
        <v>832.5</v>
      </c>
    </row>
    <row r="1308" spans="2:27" ht="12.75">
      <c r="B1308" s="1"/>
      <c r="D1308" s="60">
        <v>1994</v>
      </c>
      <c r="E1308" s="61">
        <v>34628</v>
      </c>
      <c r="Z1308" s="53">
        <v>1022.5</v>
      </c>
      <c r="AA1308" s="53">
        <v>832.5</v>
      </c>
    </row>
    <row r="1309" spans="2:27" ht="12.75">
      <c r="B1309" s="1"/>
      <c r="D1309" s="60">
        <v>1994</v>
      </c>
      <c r="E1309" s="61">
        <v>34635</v>
      </c>
      <c r="Z1309" s="53">
        <v>1022.5</v>
      </c>
      <c r="AA1309" s="53">
        <v>832.5</v>
      </c>
    </row>
    <row r="1310" spans="2:27" ht="12.75">
      <c r="B1310" s="1"/>
      <c r="D1310" s="60">
        <v>1994</v>
      </c>
      <c r="E1310" s="61">
        <v>34642</v>
      </c>
      <c r="Z1310" s="53">
        <v>1022.5</v>
      </c>
      <c r="AA1310" s="53">
        <v>832.5</v>
      </c>
    </row>
    <row r="1311" spans="2:27" ht="12.75">
      <c r="B1311" s="1"/>
      <c r="D1311" s="60">
        <v>1994</v>
      </c>
      <c r="E1311" s="61">
        <v>34649</v>
      </c>
      <c r="Z1311" s="53">
        <v>1022.5</v>
      </c>
      <c r="AA1311" s="53">
        <v>832.5</v>
      </c>
    </row>
    <row r="1312" spans="2:27" ht="12.75">
      <c r="B1312" s="1"/>
      <c r="D1312" s="60">
        <v>1994</v>
      </c>
      <c r="E1312" s="61">
        <v>34656</v>
      </c>
      <c r="Z1312" s="53">
        <v>1022.5</v>
      </c>
      <c r="AA1312" s="53">
        <v>832.5</v>
      </c>
    </row>
    <row r="1313" spans="2:27" ht="12.75">
      <c r="B1313" s="1"/>
      <c r="D1313" s="60">
        <v>1994</v>
      </c>
      <c r="E1313" s="61">
        <v>34663</v>
      </c>
      <c r="Z1313" s="53">
        <v>1022.5</v>
      </c>
      <c r="AA1313" s="53">
        <v>832.5</v>
      </c>
    </row>
    <row r="1314" spans="2:27" ht="12.75">
      <c r="B1314" s="1"/>
      <c r="D1314" s="60">
        <v>1994</v>
      </c>
      <c r="E1314" s="61">
        <v>34670</v>
      </c>
      <c r="Z1314" s="53">
        <v>1022.5</v>
      </c>
      <c r="AA1314" s="53">
        <v>832.5</v>
      </c>
    </row>
    <row r="1315" spans="2:27" ht="12.75">
      <c r="B1315" s="1"/>
      <c r="D1315" s="60">
        <v>1994</v>
      </c>
      <c r="E1315" s="61">
        <v>34677</v>
      </c>
      <c r="Z1315" s="53">
        <v>1022.5</v>
      </c>
      <c r="AA1315" s="53">
        <v>832.5</v>
      </c>
    </row>
    <row r="1316" spans="2:27" ht="12.75">
      <c r="B1316" s="1"/>
      <c r="D1316" s="60">
        <v>1994</v>
      </c>
      <c r="E1316" s="61">
        <v>34684</v>
      </c>
      <c r="Z1316" s="53">
        <v>1022.5</v>
      </c>
      <c r="AA1316" s="53">
        <v>832.5</v>
      </c>
    </row>
    <row r="1317" spans="2:27" ht="12.75">
      <c r="B1317" s="1"/>
      <c r="D1317" s="60">
        <v>1994</v>
      </c>
      <c r="E1317" s="61">
        <v>34691</v>
      </c>
      <c r="Z1317" s="53">
        <v>1022.5</v>
      </c>
      <c r="AA1317" s="53">
        <v>842.5</v>
      </c>
    </row>
    <row r="1318" spans="2:27" ht="12.75">
      <c r="B1318" s="1"/>
      <c r="D1318" s="60">
        <v>1994</v>
      </c>
      <c r="E1318" s="61">
        <v>34698</v>
      </c>
      <c r="Z1318" s="53">
        <v>1022.5</v>
      </c>
      <c r="AA1318" s="53">
        <v>842.5</v>
      </c>
    </row>
    <row r="1319" spans="2:27" ht="12.75">
      <c r="B1319" s="1"/>
      <c r="D1319" s="60">
        <v>1995</v>
      </c>
      <c r="E1319" s="61">
        <v>34705</v>
      </c>
      <c r="Z1319" s="53">
        <v>1022.5</v>
      </c>
      <c r="AA1319" s="53">
        <v>842.5</v>
      </c>
    </row>
    <row r="1320" spans="2:27" ht="12.75">
      <c r="B1320" s="1"/>
      <c r="D1320" s="60">
        <v>1995</v>
      </c>
      <c r="E1320" s="61">
        <v>34712</v>
      </c>
      <c r="Z1320" s="53">
        <v>1032.5</v>
      </c>
      <c r="AA1320" s="53">
        <v>857.5</v>
      </c>
    </row>
    <row r="1321" spans="2:27" ht="12.75">
      <c r="B1321" s="1"/>
      <c r="D1321" s="60">
        <v>1995</v>
      </c>
      <c r="E1321" s="61">
        <v>34719</v>
      </c>
      <c r="Z1321" s="53">
        <v>1032.5</v>
      </c>
      <c r="AA1321" s="53">
        <v>872.5</v>
      </c>
    </row>
    <row r="1322" spans="2:27" ht="12.75">
      <c r="B1322" s="1"/>
      <c r="D1322" s="60">
        <v>1995</v>
      </c>
      <c r="E1322" s="61">
        <v>34726</v>
      </c>
      <c r="Z1322" s="53">
        <v>1032.5</v>
      </c>
      <c r="AA1322" s="53">
        <v>882.5</v>
      </c>
    </row>
    <row r="1323" spans="2:27" ht="12.75">
      <c r="B1323" s="1"/>
      <c r="D1323" s="60">
        <v>1995</v>
      </c>
      <c r="E1323" s="61">
        <v>34733</v>
      </c>
      <c r="Z1323" s="53">
        <v>1032.5</v>
      </c>
      <c r="AA1323" s="53">
        <v>882.5</v>
      </c>
    </row>
    <row r="1324" spans="2:27" ht="12.75">
      <c r="B1324" s="1"/>
      <c r="D1324" s="60">
        <v>1995</v>
      </c>
      <c r="E1324" s="61">
        <v>34740</v>
      </c>
      <c r="Z1324" s="53">
        <v>1032.5</v>
      </c>
      <c r="AA1324" s="53">
        <v>882.5</v>
      </c>
    </row>
    <row r="1325" spans="2:27" ht="12.75">
      <c r="B1325" s="1"/>
      <c r="D1325" s="60">
        <v>1995</v>
      </c>
      <c r="E1325" s="61">
        <v>34747</v>
      </c>
      <c r="Z1325" s="53">
        <v>1032.5</v>
      </c>
      <c r="AA1325" s="53">
        <v>882.5</v>
      </c>
    </row>
    <row r="1326" spans="2:27" ht="12.75">
      <c r="B1326" s="1"/>
      <c r="D1326" s="60">
        <v>1995</v>
      </c>
      <c r="E1326" s="61">
        <v>34754</v>
      </c>
      <c r="Z1326" s="53">
        <v>1032.5</v>
      </c>
      <c r="AA1326" s="53">
        <v>882.5</v>
      </c>
    </row>
    <row r="1327" spans="2:27" ht="12.75">
      <c r="B1327" s="1"/>
      <c r="D1327" s="60">
        <v>1995</v>
      </c>
      <c r="E1327" s="61">
        <v>34761</v>
      </c>
      <c r="Z1327" s="53">
        <v>1022.5</v>
      </c>
      <c r="AA1327" s="53">
        <v>882.5</v>
      </c>
    </row>
    <row r="1328" spans="2:27" ht="12.75">
      <c r="B1328" s="1"/>
      <c r="D1328" s="60">
        <v>1995</v>
      </c>
      <c r="E1328" s="61">
        <v>34768</v>
      </c>
      <c r="Z1328" s="53">
        <v>1022.5</v>
      </c>
      <c r="AA1328" s="53">
        <v>897.5</v>
      </c>
    </row>
    <row r="1329" spans="2:27" ht="12.75">
      <c r="B1329" s="1"/>
      <c r="D1329" s="60">
        <v>1995</v>
      </c>
      <c r="E1329" s="61">
        <v>34775</v>
      </c>
      <c r="Z1329" s="53">
        <v>1022.5</v>
      </c>
      <c r="AA1329" s="53">
        <v>897.5</v>
      </c>
    </row>
    <row r="1330" spans="2:27" ht="12.75">
      <c r="B1330" s="1"/>
      <c r="D1330" s="60">
        <v>1995</v>
      </c>
      <c r="E1330" s="61">
        <v>34782</v>
      </c>
      <c r="Z1330" s="53">
        <v>1022.5</v>
      </c>
      <c r="AA1330" s="53">
        <v>897.5</v>
      </c>
    </row>
    <row r="1331" spans="2:27" ht="12.75">
      <c r="B1331" s="1"/>
      <c r="D1331" s="60">
        <v>1995</v>
      </c>
      <c r="E1331" s="61">
        <v>34789</v>
      </c>
      <c r="Z1331" s="53">
        <v>1017.5</v>
      </c>
      <c r="AA1331" s="53">
        <v>907.5</v>
      </c>
    </row>
    <row r="1332" spans="2:27" ht="12.75">
      <c r="B1332" s="1"/>
      <c r="D1332" s="60">
        <v>1995</v>
      </c>
      <c r="E1332" s="61">
        <v>34796</v>
      </c>
      <c r="Z1332" s="53">
        <v>1017.5</v>
      </c>
      <c r="AA1332" s="53">
        <v>907.5</v>
      </c>
    </row>
    <row r="1333" spans="2:27" ht="12.75">
      <c r="B1333" s="1"/>
      <c r="D1333" s="60">
        <v>1995</v>
      </c>
      <c r="E1333" s="61">
        <v>34803</v>
      </c>
      <c r="Z1333" s="53">
        <v>1002.5</v>
      </c>
      <c r="AA1333" s="53">
        <v>907.5</v>
      </c>
    </row>
    <row r="1334" spans="2:27" ht="12.75">
      <c r="B1334" s="1"/>
      <c r="D1334" s="60">
        <v>1995</v>
      </c>
      <c r="E1334" s="61">
        <v>34810</v>
      </c>
      <c r="Z1334" s="53">
        <v>1002.5</v>
      </c>
      <c r="AA1334" s="53">
        <v>907.5</v>
      </c>
    </row>
    <row r="1335" spans="2:27" ht="12.75">
      <c r="B1335" s="1"/>
      <c r="D1335" s="60">
        <v>1995</v>
      </c>
      <c r="E1335" s="61">
        <v>34817</v>
      </c>
      <c r="Z1335" s="53">
        <v>1002.5</v>
      </c>
      <c r="AA1335" s="53">
        <v>907.5</v>
      </c>
    </row>
    <row r="1336" spans="2:27" ht="12.75">
      <c r="B1336" s="1"/>
      <c r="D1336" s="60">
        <v>1995</v>
      </c>
      <c r="E1336" s="61">
        <v>34824</v>
      </c>
      <c r="Z1336" s="53">
        <v>1002.5</v>
      </c>
      <c r="AA1336" s="53">
        <v>907.5</v>
      </c>
    </row>
    <row r="1337" spans="2:27" ht="12.75">
      <c r="B1337" s="1"/>
      <c r="D1337" s="60">
        <v>1995</v>
      </c>
      <c r="E1337" s="61">
        <v>34831</v>
      </c>
      <c r="Z1337" s="53">
        <v>1002.5</v>
      </c>
      <c r="AA1337" s="53">
        <v>907.5</v>
      </c>
    </row>
    <row r="1338" spans="2:27" ht="12.75">
      <c r="B1338" s="1"/>
      <c r="D1338" s="60">
        <v>1995</v>
      </c>
      <c r="E1338" s="61">
        <v>34838</v>
      </c>
      <c r="Z1338" s="53">
        <v>1002.5</v>
      </c>
      <c r="AA1338" s="53">
        <v>907.5</v>
      </c>
    </row>
    <row r="1339" spans="2:27" ht="12.75">
      <c r="B1339" s="1"/>
      <c r="D1339" s="60">
        <v>1995</v>
      </c>
      <c r="E1339" s="61">
        <v>34845</v>
      </c>
      <c r="Z1339" s="53">
        <v>1002.5</v>
      </c>
      <c r="AA1339" s="53">
        <v>907.5</v>
      </c>
    </row>
    <row r="1340" spans="2:27" ht="12.75">
      <c r="B1340" s="1"/>
      <c r="D1340" s="60">
        <v>1995</v>
      </c>
      <c r="E1340" s="61">
        <v>34852</v>
      </c>
      <c r="Z1340" s="53">
        <v>1002.5</v>
      </c>
      <c r="AA1340" s="53">
        <v>907.5</v>
      </c>
    </row>
    <row r="1341" spans="2:27" ht="12.75">
      <c r="B1341" s="1"/>
      <c r="D1341" s="60">
        <v>1995</v>
      </c>
      <c r="E1341" s="61">
        <v>34859</v>
      </c>
      <c r="Z1341" s="53">
        <v>1002.5</v>
      </c>
      <c r="AA1341" s="53">
        <v>922.5</v>
      </c>
    </row>
    <row r="1342" spans="2:27" ht="12.75">
      <c r="B1342" s="1"/>
      <c r="D1342" s="60">
        <v>1995</v>
      </c>
      <c r="E1342" s="61">
        <v>34866</v>
      </c>
      <c r="Z1342" s="53">
        <v>992.5</v>
      </c>
      <c r="AA1342" s="53">
        <v>922.5</v>
      </c>
    </row>
    <row r="1343" spans="2:27" ht="12.75">
      <c r="B1343" s="1"/>
      <c r="D1343" s="60">
        <v>1995</v>
      </c>
      <c r="E1343" s="61">
        <v>34873</v>
      </c>
      <c r="Z1343" s="53">
        <v>992.5</v>
      </c>
      <c r="AA1343" s="53">
        <v>932.5</v>
      </c>
    </row>
    <row r="1344" spans="2:27" ht="12.75">
      <c r="B1344" s="1"/>
      <c r="D1344" s="60">
        <v>1995</v>
      </c>
      <c r="E1344" s="61">
        <v>34880</v>
      </c>
      <c r="Z1344" s="53">
        <v>992.5</v>
      </c>
      <c r="AA1344" s="53">
        <v>932.5</v>
      </c>
    </row>
    <row r="1345" spans="2:27" ht="12.75">
      <c r="B1345" s="1"/>
      <c r="D1345" s="60">
        <v>1995</v>
      </c>
      <c r="E1345" s="61">
        <v>34887</v>
      </c>
      <c r="Z1345" s="53">
        <v>982.5</v>
      </c>
      <c r="AA1345" s="53">
        <v>932.5</v>
      </c>
    </row>
    <row r="1346" spans="2:27" ht="12.75">
      <c r="B1346" s="1"/>
      <c r="D1346" s="60">
        <v>1995</v>
      </c>
      <c r="E1346" s="61">
        <v>34894</v>
      </c>
      <c r="Z1346" s="53">
        <v>967.5</v>
      </c>
      <c r="AA1346" s="53">
        <v>932.5</v>
      </c>
    </row>
    <row r="1347" spans="2:27" ht="12.75">
      <c r="B1347" s="1"/>
      <c r="D1347" s="60">
        <v>1995</v>
      </c>
      <c r="E1347" s="61">
        <v>34901</v>
      </c>
      <c r="Z1347" s="53">
        <v>967.5</v>
      </c>
      <c r="AA1347" s="53">
        <v>932.5</v>
      </c>
    </row>
    <row r="1348" spans="2:27" ht="12.75">
      <c r="B1348" s="1"/>
      <c r="D1348" s="60">
        <v>1995</v>
      </c>
      <c r="E1348" s="61">
        <v>34908</v>
      </c>
      <c r="Z1348" s="53">
        <v>957.5</v>
      </c>
      <c r="AA1348" s="53">
        <v>932.5</v>
      </c>
    </row>
    <row r="1349" spans="2:27" ht="12.75">
      <c r="B1349" s="1"/>
      <c r="D1349" s="60">
        <v>1995</v>
      </c>
      <c r="E1349" s="61">
        <v>34915</v>
      </c>
      <c r="Z1349" s="53">
        <v>957.5</v>
      </c>
      <c r="AA1349" s="53">
        <v>932.5</v>
      </c>
    </row>
    <row r="1350" spans="2:27" ht="12.75">
      <c r="B1350" s="1"/>
      <c r="D1350" s="60">
        <v>1995</v>
      </c>
      <c r="E1350" s="61">
        <v>34922</v>
      </c>
      <c r="Z1350" s="53">
        <v>957.5</v>
      </c>
      <c r="AA1350" s="53">
        <v>932.5</v>
      </c>
    </row>
    <row r="1351" spans="2:27" ht="12.75">
      <c r="B1351" s="1"/>
      <c r="D1351" s="60">
        <v>1995</v>
      </c>
      <c r="E1351" s="61">
        <v>34929</v>
      </c>
      <c r="Z1351" s="53">
        <v>957.5</v>
      </c>
      <c r="AA1351" s="53">
        <v>932.5</v>
      </c>
    </row>
    <row r="1352" spans="2:27" ht="12.75">
      <c r="B1352" s="1"/>
      <c r="D1352" s="60">
        <v>1995</v>
      </c>
      <c r="E1352" s="61">
        <v>34936</v>
      </c>
      <c r="Z1352" s="53">
        <v>947.5</v>
      </c>
      <c r="AA1352" s="53">
        <v>932.5</v>
      </c>
    </row>
    <row r="1353" spans="2:27" ht="12.75">
      <c r="B1353" s="1"/>
      <c r="D1353" s="60">
        <v>1995</v>
      </c>
      <c r="E1353" s="61">
        <v>34943</v>
      </c>
      <c r="Z1353" s="53">
        <v>927.5</v>
      </c>
      <c r="AA1353" s="53">
        <v>942.5</v>
      </c>
    </row>
    <row r="1354" spans="2:27" ht="12.75">
      <c r="B1354" s="1"/>
      <c r="D1354" s="60">
        <v>1995</v>
      </c>
      <c r="E1354" s="61">
        <v>34950</v>
      </c>
      <c r="Z1354" s="53">
        <v>927.5</v>
      </c>
      <c r="AA1354" s="53">
        <v>942.5</v>
      </c>
    </row>
    <row r="1355" spans="2:27" ht="12.75">
      <c r="B1355" s="1"/>
      <c r="D1355" s="60">
        <v>1995</v>
      </c>
      <c r="E1355" s="61">
        <v>34957</v>
      </c>
      <c r="Z1355" s="53">
        <v>927.5</v>
      </c>
      <c r="AA1355" s="53">
        <v>942.5</v>
      </c>
    </row>
    <row r="1356" spans="2:27" ht="12.75">
      <c r="B1356" s="1"/>
      <c r="D1356" s="60">
        <v>1995</v>
      </c>
      <c r="E1356" s="61">
        <v>34964</v>
      </c>
      <c r="Z1356" s="53">
        <v>927.5</v>
      </c>
      <c r="AA1356" s="53">
        <v>942.5</v>
      </c>
    </row>
    <row r="1357" spans="2:27" ht="12.75">
      <c r="B1357" s="1"/>
      <c r="D1357" s="60">
        <v>1995</v>
      </c>
      <c r="E1357" s="61">
        <v>34971</v>
      </c>
      <c r="Z1357" s="53">
        <v>917.5</v>
      </c>
      <c r="AA1357" s="53">
        <v>932.5</v>
      </c>
    </row>
    <row r="1358" spans="2:27" ht="12.75">
      <c r="B1358" s="1"/>
      <c r="D1358" s="60">
        <v>1995</v>
      </c>
      <c r="E1358" s="61">
        <v>34978</v>
      </c>
      <c r="Z1358" s="53">
        <v>917.5</v>
      </c>
      <c r="AA1358" s="53">
        <v>932.5</v>
      </c>
    </row>
    <row r="1359" spans="2:27" ht="12.75">
      <c r="B1359" s="1"/>
      <c r="D1359" s="60">
        <v>1995</v>
      </c>
      <c r="E1359" s="61">
        <v>34985</v>
      </c>
      <c r="Z1359" s="53">
        <v>917.5</v>
      </c>
      <c r="AA1359" s="53">
        <v>932.5</v>
      </c>
    </row>
    <row r="1360" spans="2:27" ht="12.75">
      <c r="B1360" s="1"/>
      <c r="D1360" s="60">
        <v>1995</v>
      </c>
      <c r="E1360" s="61">
        <v>34992</v>
      </c>
      <c r="Z1360" s="53">
        <v>917.5</v>
      </c>
      <c r="AA1360" s="53">
        <v>932.5</v>
      </c>
    </row>
    <row r="1361" spans="2:27" ht="12.75">
      <c r="B1361" s="1"/>
      <c r="D1361" s="60">
        <v>1995</v>
      </c>
      <c r="E1361" s="61">
        <v>34999</v>
      </c>
      <c r="Z1361" s="53">
        <v>917.5</v>
      </c>
      <c r="AA1361" s="53">
        <v>932.5</v>
      </c>
    </row>
    <row r="1362" spans="2:27" ht="12.75">
      <c r="B1362" s="1"/>
      <c r="D1362" s="60">
        <v>1995</v>
      </c>
      <c r="E1362" s="61">
        <v>35006</v>
      </c>
      <c r="Y1362" s="53">
        <v>1125</v>
      </c>
      <c r="Z1362" s="53">
        <v>927.5</v>
      </c>
      <c r="AA1362" s="53">
        <v>922.5</v>
      </c>
    </row>
    <row r="1363" spans="2:27" ht="12.75">
      <c r="B1363" s="1"/>
      <c r="D1363" s="60">
        <v>1995</v>
      </c>
      <c r="E1363" s="61">
        <v>35013</v>
      </c>
      <c r="Y1363" s="53">
        <v>1145</v>
      </c>
      <c r="Z1363" s="53">
        <v>927.5</v>
      </c>
      <c r="AA1363" s="53">
        <v>912.5</v>
      </c>
    </row>
    <row r="1364" spans="2:27" ht="12.75">
      <c r="B1364" s="1"/>
      <c r="D1364" s="60">
        <v>1995</v>
      </c>
      <c r="E1364" s="61">
        <v>35020</v>
      </c>
      <c r="Y1364" s="53">
        <v>1145</v>
      </c>
      <c r="Z1364" s="53">
        <v>927.5</v>
      </c>
      <c r="AA1364" s="53">
        <v>912.5</v>
      </c>
    </row>
    <row r="1365" spans="2:27" ht="12.75">
      <c r="B1365" s="1"/>
      <c r="D1365" s="60">
        <v>1995</v>
      </c>
      <c r="E1365" s="61">
        <v>35027</v>
      </c>
      <c r="Y1365" s="53">
        <v>1145</v>
      </c>
      <c r="Z1365" s="53">
        <v>952.5</v>
      </c>
      <c r="AA1365" s="53">
        <v>912.5</v>
      </c>
    </row>
    <row r="1366" spans="2:27" ht="12.75">
      <c r="B1366" s="1"/>
      <c r="D1366" s="60">
        <v>1995</v>
      </c>
      <c r="E1366" s="61">
        <v>35034</v>
      </c>
      <c r="Y1366" s="53">
        <v>1145</v>
      </c>
      <c r="Z1366" s="53">
        <v>952.5</v>
      </c>
      <c r="AA1366" s="53">
        <v>912.5</v>
      </c>
    </row>
    <row r="1367" spans="2:27" ht="12.75">
      <c r="B1367" s="1"/>
      <c r="D1367" s="60">
        <v>1995</v>
      </c>
      <c r="E1367" s="61">
        <v>35041</v>
      </c>
      <c r="Y1367" s="53">
        <v>1145</v>
      </c>
      <c r="Z1367" s="53">
        <v>952.5</v>
      </c>
      <c r="AA1367" s="53">
        <v>912.5</v>
      </c>
    </row>
    <row r="1368" spans="2:27" ht="12.75">
      <c r="B1368" s="1"/>
      <c r="D1368" s="60">
        <v>1995</v>
      </c>
      <c r="E1368" s="61">
        <v>35048</v>
      </c>
      <c r="Y1368" s="53">
        <v>1145</v>
      </c>
      <c r="Z1368" s="53">
        <v>942.5</v>
      </c>
      <c r="AA1368" s="53">
        <v>912.5</v>
      </c>
    </row>
    <row r="1369" spans="2:27" ht="12.75">
      <c r="B1369" s="1"/>
      <c r="D1369" s="60">
        <v>1995</v>
      </c>
      <c r="E1369" s="61">
        <v>35055</v>
      </c>
      <c r="Y1369" s="53">
        <v>1145</v>
      </c>
      <c r="Z1369" s="53">
        <v>942.5</v>
      </c>
      <c r="AA1369" s="53">
        <v>912.5</v>
      </c>
    </row>
    <row r="1370" spans="2:27" ht="12.75">
      <c r="B1370" s="1"/>
      <c r="D1370" s="60">
        <v>1995</v>
      </c>
      <c r="E1370" s="61">
        <v>35062</v>
      </c>
      <c r="Y1370" s="53">
        <v>1145</v>
      </c>
      <c r="Z1370" s="53">
        <v>942.5</v>
      </c>
      <c r="AA1370" s="53">
        <v>912.5</v>
      </c>
    </row>
    <row r="1371" spans="2:27" ht="12.75">
      <c r="B1371" s="1"/>
      <c r="D1371" s="60">
        <v>1996</v>
      </c>
      <c r="E1371" s="61">
        <v>35069</v>
      </c>
      <c r="Y1371" s="53">
        <v>1145</v>
      </c>
      <c r="Z1371" s="53">
        <v>942.5</v>
      </c>
      <c r="AA1371" s="53">
        <v>912.5</v>
      </c>
    </row>
    <row r="1372" spans="2:27" ht="12.75">
      <c r="B1372" s="1"/>
      <c r="D1372" s="60">
        <v>1996</v>
      </c>
      <c r="E1372" s="61">
        <v>35076</v>
      </c>
      <c r="Y1372" s="53">
        <v>1145</v>
      </c>
      <c r="Z1372" s="53">
        <v>932.5</v>
      </c>
      <c r="AA1372" s="53">
        <v>902.5</v>
      </c>
    </row>
    <row r="1373" spans="2:27" ht="12.75">
      <c r="B1373" s="1"/>
      <c r="D1373" s="60">
        <v>1996</v>
      </c>
      <c r="E1373" s="61">
        <v>35083</v>
      </c>
      <c r="Y1373" s="53">
        <v>1145</v>
      </c>
      <c r="Z1373" s="53">
        <v>932.5</v>
      </c>
      <c r="AA1373" s="53">
        <v>902.5</v>
      </c>
    </row>
    <row r="1374" spans="2:27" ht="12.75">
      <c r="B1374" s="1"/>
      <c r="D1374" s="60">
        <v>1996</v>
      </c>
      <c r="E1374" s="61">
        <v>35090</v>
      </c>
      <c r="Y1374" s="53">
        <v>1145</v>
      </c>
      <c r="Z1374" s="53">
        <v>932.5</v>
      </c>
      <c r="AA1374" s="53">
        <v>902.5</v>
      </c>
    </row>
    <row r="1375" spans="2:27" ht="12.75">
      <c r="B1375" s="1"/>
      <c r="D1375" s="60">
        <v>1996</v>
      </c>
      <c r="E1375" s="61">
        <v>35097</v>
      </c>
      <c r="Y1375" s="53">
        <v>1145</v>
      </c>
      <c r="Z1375" s="53">
        <v>932.5</v>
      </c>
      <c r="AA1375" s="53">
        <v>902.5</v>
      </c>
    </row>
    <row r="1376" spans="2:27" ht="12.75">
      <c r="B1376" s="1"/>
      <c r="D1376" s="60">
        <v>1996</v>
      </c>
      <c r="E1376" s="61">
        <v>35104</v>
      </c>
      <c r="Y1376" s="53">
        <v>1155</v>
      </c>
      <c r="Z1376" s="53">
        <v>932.5</v>
      </c>
      <c r="AA1376" s="53">
        <v>902.5</v>
      </c>
    </row>
    <row r="1377" spans="2:27" ht="12.75">
      <c r="B1377" s="1"/>
      <c r="D1377" s="60">
        <v>1996</v>
      </c>
      <c r="E1377" s="61">
        <v>35111</v>
      </c>
      <c r="Y1377" s="53">
        <v>1155</v>
      </c>
      <c r="Z1377" s="53">
        <v>932.5</v>
      </c>
      <c r="AA1377" s="53">
        <v>902.5</v>
      </c>
    </row>
    <row r="1378" spans="2:27" ht="12.75">
      <c r="B1378" s="1"/>
      <c r="D1378" s="60">
        <v>1996</v>
      </c>
      <c r="E1378" s="61">
        <v>35118</v>
      </c>
      <c r="Y1378" s="53">
        <v>1155</v>
      </c>
      <c r="Z1378" s="53">
        <v>932.5</v>
      </c>
      <c r="AA1378" s="53">
        <v>902.5</v>
      </c>
    </row>
    <row r="1379" spans="2:27" ht="12.75">
      <c r="B1379" s="1"/>
      <c r="D1379" s="60">
        <v>1996</v>
      </c>
      <c r="E1379" s="61">
        <v>35125</v>
      </c>
      <c r="Y1379" s="53">
        <v>1155</v>
      </c>
      <c r="Z1379" s="53">
        <v>932.5</v>
      </c>
      <c r="AA1379" s="53">
        <v>902.5</v>
      </c>
    </row>
    <row r="1380" spans="2:27" ht="12.75">
      <c r="B1380" s="1"/>
      <c r="D1380" s="60">
        <v>1996</v>
      </c>
      <c r="E1380" s="61">
        <v>35132</v>
      </c>
      <c r="Y1380" s="53">
        <v>1155</v>
      </c>
      <c r="Z1380" s="53">
        <v>942.5</v>
      </c>
      <c r="AA1380" s="53">
        <v>902.5</v>
      </c>
    </row>
    <row r="1381" spans="2:27" ht="12.75">
      <c r="B1381" s="1"/>
      <c r="D1381" s="60">
        <v>1996</v>
      </c>
      <c r="E1381" s="61">
        <v>35139</v>
      </c>
      <c r="Y1381" s="53">
        <v>1155</v>
      </c>
      <c r="Z1381" s="53">
        <v>942.5</v>
      </c>
      <c r="AA1381" s="53">
        <v>902.5</v>
      </c>
    </row>
    <row r="1382" spans="2:27" ht="12.75">
      <c r="B1382" s="1"/>
      <c r="D1382" s="60">
        <v>1996</v>
      </c>
      <c r="E1382" s="61">
        <v>35146</v>
      </c>
      <c r="Y1382" s="53">
        <v>1155</v>
      </c>
      <c r="Z1382" s="53">
        <v>942.5</v>
      </c>
      <c r="AA1382" s="53">
        <v>902.5</v>
      </c>
    </row>
    <row r="1383" spans="2:27" ht="12.75">
      <c r="B1383" s="1"/>
      <c r="D1383" s="60">
        <v>1996</v>
      </c>
      <c r="E1383" s="61">
        <v>35153</v>
      </c>
      <c r="Y1383" s="53">
        <v>1155</v>
      </c>
      <c r="Z1383" s="53">
        <v>942.5</v>
      </c>
      <c r="AA1383" s="53">
        <v>902.5</v>
      </c>
    </row>
    <row r="1384" spans="2:27" ht="12.75">
      <c r="B1384" s="1"/>
      <c r="D1384" s="60">
        <v>1996</v>
      </c>
      <c r="E1384" s="61">
        <v>35160</v>
      </c>
      <c r="Y1384" s="53">
        <v>1155</v>
      </c>
      <c r="Z1384" s="53">
        <v>942.5</v>
      </c>
      <c r="AA1384" s="53">
        <v>902.5</v>
      </c>
    </row>
    <row r="1385" spans="2:27" ht="12.75">
      <c r="B1385" s="1"/>
      <c r="D1385" s="60">
        <v>1996</v>
      </c>
      <c r="E1385" s="61">
        <v>35167</v>
      </c>
      <c r="Y1385" s="53">
        <v>1155</v>
      </c>
      <c r="Z1385" s="53">
        <v>942.5</v>
      </c>
      <c r="AA1385" s="53">
        <v>902.5</v>
      </c>
    </row>
    <row r="1386" spans="2:27" ht="12.75">
      <c r="B1386" s="1"/>
      <c r="D1386" s="60">
        <v>1996</v>
      </c>
      <c r="E1386" s="61">
        <v>35174</v>
      </c>
      <c r="Y1386" s="53">
        <v>1155</v>
      </c>
      <c r="Z1386" s="53">
        <v>952.5</v>
      </c>
      <c r="AA1386" s="53">
        <v>902.5</v>
      </c>
    </row>
    <row r="1387" spans="2:27" ht="12.75">
      <c r="B1387" s="1"/>
      <c r="D1387" s="60">
        <v>1996</v>
      </c>
      <c r="E1387" s="61">
        <v>35181</v>
      </c>
      <c r="Y1387" s="53">
        <v>1155</v>
      </c>
      <c r="Z1387" s="53">
        <v>952.5</v>
      </c>
      <c r="AA1387" s="53">
        <v>902.5</v>
      </c>
    </row>
    <row r="1388" spans="2:27" ht="12.75">
      <c r="B1388" s="1"/>
      <c r="D1388" s="60">
        <v>1996</v>
      </c>
      <c r="E1388" s="61">
        <v>35188</v>
      </c>
      <c r="Y1388" s="53">
        <v>1155</v>
      </c>
      <c r="Z1388" s="53">
        <v>952.5</v>
      </c>
      <c r="AA1388" s="53">
        <v>902.5</v>
      </c>
    </row>
    <row r="1389" spans="2:27" ht="12.75">
      <c r="B1389" s="1"/>
      <c r="D1389" s="60">
        <v>1996</v>
      </c>
      <c r="E1389" s="61">
        <v>35195</v>
      </c>
      <c r="Y1389" s="53">
        <v>1160</v>
      </c>
      <c r="Z1389" s="53">
        <v>952.5</v>
      </c>
      <c r="AA1389" s="53">
        <v>902.5</v>
      </c>
    </row>
    <row r="1390" spans="2:27" ht="12.75">
      <c r="B1390" s="1"/>
      <c r="D1390" s="60">
        <v>1996</v>
      </c>
      <c r="E1390" s="61">
        <v>35202</v>
      </c>
      <c r="Y1390" s="53">
        <v>1170</v>
      </c>
      <c r="Z1390" s="53">
        <v>952.5</v>
      </c>
      <c r="AA1390" s="53">
        <v>902.5</v>
      </c>
    </row>
    <row r="1391" spans="2:27" ht="12.75">
      <c r="B1391" s="1"/>
      <c r="D1391" s="60">
        <v>1996</v>
      </c>
      <c r="E1391" s="61">
        <v>35209</v>
      </c>
      <c r="Y1391" s="53">
        <v>1170</v>
      </c>
      <c r="Z1391" s="53">
        <v>952.5</v>
      </c>
      <c r="AA1391" s="53">
        <v>902.5</v>
      </c>
    </row>
    <row r="1392" spans="2:27" ht="12.75">
      <c r="B1392" s="1"/>
      <c r="D1392" s="60">
        <v>1996</v>
      </c>
      <c r="E1392" s="61">
        <v>35216</v>
      </c>
      <c r="Y1392" s="53">
        <v>1170</v>
      </c>
      <c r="Z1392" s="53">
        <v>952.5</v>
      </c>
      <c r="AA1392" s="53">
        <v>902.5</v>
      </c>
    </row>
    <row r="1393" spans="2:27" ht="12.75">
      <c r="B1393" s="1"/>
      <c r="D1393" s="60">
        <v>1996</v>
      </c>
      <c r="E1393" s="61">
        <v>35223</v>
      </c>
      <c r="Y1393" s="53">
        <v>1170</v>
      </c>
      <c r="Z1393" s="53">
        <v>952.5</v>
      </c>
      <c r="AA1393" s="53">
        <v>902.5</v>
      </c>
    </row>
    <row r="1394" spans="2:27" ht="12.75">
      <c r="B1394" s="1"/>
      <c r="D1394" s="60">
        <v>1996</v>
      </c>
      <c r="E1394" s="61">
        <v>35230</v>
      </c>
      <c r="Y1394" s="53">
        <v>1170</v>
      </c>
      <c r="Z1394" s="53">
        <v>952.5</v>
      </c>
      <c r="AA1394" s="53">
        <v>902.5</v>
      </c>
    </row>
    <row r="1395" spans="2:27" ht="12.75">
      <c r="B1395" s="1"/>
      <c r="D1395" s="60">
        <v>1996</v>
      </c>
      <c r="E1395" s="61">
        <v>35237</v>
      </c>
      <c r="Y1395" s="53">
        <v>1170</v>
      </c>
      <c r="Z1395" s="53">
        <v>952.5</v>
      </c>
      <c r="AA1395" s="53">
        <v>902.5</v>
      </c>
    </row>
    <row r="1396" spans="2:27" ht="12.75">
      <c r="B1396" s="1"/>
      <c r="D1396" s="60">
        <v>1996</v>
      </c>
      <c r="E1396" s="61">
        <v>35244</v>
      </c>
      <c r="Y1396" s="53">
        <v>1170</v>
      </c>
      <c r="Z1396" s="53">
        <v>952.5</v>
      </c>
      <c r="AA1396" s="53">
        <v>902.5</v>
      </c>
    </row>
    <row r="1397" spans="2:27" ht="12.75">
      <c r="B1397" s="1"/>
      <c r="D1397" s="60">
        <v>1996</v>
      </c>
      <c r="E1397" s="61">
        <v>35251</v>
      </c>
      <c r="Y1397" s="53">
        <v>1170</v>
      </c>
      <c r="Z1397" s="53">
        <v>952.5</v>
      </c>
      <c r="AA1397" s="53">
        <v>902.5</v>
      </c>
    </row>
    <row r="1398" spans="2:27" ht="12.75">
      <c r="B1398" s="1"/>
      <c r="D1398" s="60">
        <v>1996</v>
      </c>
      <c r="E1398" s="61">
        <v>35258</v>
      </c>
      <c r="Y1398" s="53">
        <v>1170</v>
      </c>
      <c r="Z1398" s="53">
        <v>952.5</v>
      </c>
      <c r="AA1398" s="53">
        <v>902.5</v>
      </c>
    </row>
    <row r="1399" spans="2:27" ht="12.75">
      <c r="B1399" s="1"/>
      <c r="D1399" s="60">
        <v>1996</v>
      </c>
      <c r="E1399" s="61">
        <v>35265</v>
      </c>
      <c r="Y1399" s="53">
        <v>1170</v>
      </c>
      <c r="Z1399" s="53">
        <v>952.5</v>
      </c>
      <c r="AA1399" s="53">
        <v>902.5</v>
      </c>
    </row>
    <row r="1400" spans="2:27" ht="12.75">
      <c r="B1400" s="1"/>
      <c r="D1400" s="60">
        <v>1996</v>
      </c>
      <c r="E1400" s="61">
        <v>35272</v>
      </c>
      <c r="Y1400" s="53">
        <v>1155</v>
      </c>
      <c r="Z1400" s="53">
        <v>952.5</v>
      </c>
      <c r="AA1400" s="53">
        <v>902.5</v>
      </c>
    </row>
    <row r="1401" spans="2:27" ht="12.75">
      <c r="B1401" s="1"/>
      <c r="D1401" s="60">
        <v>1996</v>
      </c>
      <c r="E1401" s="61">
        <v>35279</v>
      </c>
      <c r="Y1401" s="53">
        <v>1155</v>
      </c>
      <c r="Z1401" s="53">
        <v>962.5</v>
      </c>
      <c r="AA1401" s="53">
        <v>902.5</v>
      </c>
    </row>
    <row r="1402" spans="2:27" ht="12.75">
      <c r="B1402" s="1"/>
      <c r="D1402" s="60">
        <v>1996</v>
      </c>
      <c r="E1402" s="61">
        <v>35286</v>
      </c>
      <c r="Y1402" s="53">
        <v>1155</v>
      </c>
      <c r="Z1402" s="53">
        <v>962.5</v>
      </c>
      <c r="AA1402" s="53">
        <v>902.5</v>
      </c>
    </row>
    <row r="1403" spans="2:27" ht="12.75">
      <c r="B1403" s="1"/>
      <c r="D1403" s="60">
        <v>1996</v>
      </c>
      <c r="E1403" s="61">
        <v>35293</v>
      </c>
      <c r="Y1403" s="53">
        <v>1155</v>
      </c>
      <c r="Z1403" s="53">
        <v>962.5</v>
      </c>
      <c r="AA1403" s="53">
        <v>892.5</v>
      </c>
    </row>
    <row r="1404" spans="2:27" ht="12.75">
      <c r="B1404" s="1"/>
      <c r="D1404" s="60">
        <v>1996</v>
      </c>
      <c r="E1404" s="61">
        <v>35300</v>
      </c>
      <c r="Y1404" s="53">
        <v>1155</v>
      </c>
      <c r="Z1404" s="53">
        <v>962.5</v>
      </c>
      <c r="AA1404" s="53">
        <v>892.5</v>
      </c>
    </row>
    <row r="1405" spans="2:27" ht="12.75">
      <c r="B1405" s="1"/>
      <c r="D1405" s="60">
        <v>1996</v>
      </c>
      <c r="E1405" s="61">
        <v>35307</v>
      </c>
      <c r="Y1405" s="53">
        <v>1170</v>
      </c>
      <c r="Z1405" s="53">
        <v>962.5</v>
      </c>
      <c r="AA1405" s="53">
        <v>892.5</v>
      </c>
    </row>
    <row r="1406" spans="2:27" ht="12.75">
      <c r="B1406" s="1"/>
      <c r="D1406" s="60">
        <v>1996</v>
      </c>
      <c r="E1406" s="61">
        <v>35314</v>
      </c>
      <c r="Y1406" s="53">
        <v>1170</v>
      </c>
      <c r="Z1406" s="53">
        <v>962.5</v>
      </c>
      <c r="AA1406" s="53">
        <v>892.5</v>
      </c>
    </row>
    <row r="1407" spans="2:27" ht="12.75">
      <c r="B1407" s="1"/>
      <c r="D1407" s="60">
        <v>1996</v>
      </c>
      <c r="E1407" s="61">
        <v>35321</v>
      </c>
      <c r="Y1407" s="53">
        <v>1170</v>
      </c>
      <c r="Z1407" s="53">
        <v>972.5</v>
      </c>
      <c r="AA1407" s="53">
        <v>892.5</v>
      </c>
    </row>
    <row r="1408" spans="2:27" ht="12.75">
      <c r="B1408" s="1"/>
      <c r="D1408" s="60">
        <v>1996</v>
      </c>
      <c r="E1408" s="61">
        <v>35328</v>
      </c>
      <c r="Y1408" s="53">
        <v>1185</v>
      </c>
      <c r="Z1408" s="53">
        <v>972.5</v>
      </c>
      <c r="AA1408" s="53">
        <v>892.5</v>
      </c>
    </row>
    <row r="1409" spans="2:27" ht="12.75">
      <c r="B1409" s="1"/>
      <c r="D1409" s="60">
        <v>1996</v>
      </c>
      <c r="E1409" s="61">
        <v>35335</v>
      </c>
      <c r="Y1409" s="53">
        <v>1195</v>
      </c>
      <c r="Z1409" s="53">
        <v>972.5</v>
      </c>
      <c r="AA1409" s="53">
        <v>892.5</v>
      </c>
    </row>
    <row r="1410" spans="2:27" ht="12.75">
      <c r="B1410" s="1"/>
      <c r="D1410" s="60">
        <v>1996</v>
      </c>
      <c r="E1410" s="61">
        <v>35342</v>
      </c>
      <c r="Y1410" s="53">
        <v>1195</v>
      </c>
      <c r="Z1410" s="53">
        <v>972.5</v>
      </c>
      <c r="AA1410" s="53">
        <v>892.5</v>
      </c>
    </row>
    <row r="1411" spans="2:27" ht="12.75">
      <c r="B1411" s="1"/>
      <c r="D1411" s="60">
        <v>1996</v>
      </c>
      <c r="E1411" s="61">
        <v>35349</v>
      </c>
      <c r="Y1411" s="53">
        <v>1195</v>
      </c>
      <c r="Z1411" s="53">
        <v>972.5</v>
      </c>
      <c r="AA1411" s="53">
        <v>892.5</v>
      </c>
    </row>
    <row r="1412" spans="2:27" ht="12.75">
      <c r="B1412" s="1"/>
      <c r="D1412" s="60">
        <v>1996</v>
      </c>
      <c r="E1412" s="61">
        <v>35356</v>
      </c>
      <c r="Y1412" s="53">
        <v>1195</v>
      </c>
      <c r="Z1412" s="53">
        <v>972.5</v>
      </c>
      <c r="AA1412" s="53">
        <v>892.5</v>
      </c>
    </row>
    <row r="1413" spans="2:27" ht="12.75">
      <c r="B1413" s="1"/>
      <c r="D1413" s="60">
        <v>1996</v>
      </c>
      <c r="E1413" s="61">
        <v>35363</v>
      </c>
      <c r="Y1413" s="53">
        <v>1195</v>
      </c>
      <c r="Z1413" s="53">
        <v>972.5</v>
      </c>
      <c r="AA1413" s="53">
        <v>892.5</v>
      </c>
    </row>
    <row r="1414" spans="2:27" ht="12.75">
      <c r="B1414" s="1"/>
      <c r="D1414" s="60">
        <v>1996</v>
      </c>
      <c r="E1414" s="61">
        <v>35370</v>
      </c>
      <c r="Y1414" s="53">
        <v>1215</v>
      </c>
      <c r="Z1414" s="53">
        <v>982.5</v>
      </c>
      <c r="AA1414" s="53">
        <v>897.5</v>
      </c>
    </row>
    <row r="1415" spans="2:27" ht="12.75">
      <c r="B1415" s="1"/>
      <c r="D1415" s="60">
        <v>1996</v>
      </c>
      <c r="E1415" s="61">
        <v>35377</v>
      </c>
      <c r="Y1415" s="53">
        <v>1225</v>
      </c>
      <c r="Z1415" s="53">
        <v>982.5</v>
      </c>
      <c r="AA1415" s="53">
        <v>897.5</v>
      </c>
    </row>
    <row r="1416" spans="2:27" ht="12.75">
      <c r="B1416" s="1"/>
      <c r="D1416" s="60">
        <v>1996</v>
      </c>
      <c r="E1416" s="61">
        <v>35384</v>
      </c>
      <c r="Y1416" s="53">
        <v>1245</v>
      </c>
      <c r="Z1416" s="53">
        <v>982.5</v>
      </c>
      <c r="AA1416" s="53">
        <v>897.5</v>
      </c>
    </row>
    <row r="1417" spans="2:27" ht="12.75">
      <c r="B1417" s="1"/>
      <c r="D1417" s="60">
        <v>1996</v>
      </c>
      <c r="E1417" s="61">
        <v>35391</v>
      </c>
      <c r="Y1417" s="53">
        <v>1245</v>
      </c>
      <c r="Z1417" s="53">
        <v>992.5</v>
      </c>
      <c r="AA1417" s="53">
        <v>887.5</v>
      </c>
    </row>
    <row r="1418" spans="2:27" ht="12.75">
      <c r="B1418" s="1"/>
      <c r="D1418" s="60">
        <v>1996</v>
      </c>
      <c r="E1418" s="61">
        <v>35398</v>
      </c>
      <c r="Y1418" s="53">
        <v>1245</v>
      </c>
      <c r="Z1418" s="53">
        <v>992.5</v>
      </c>
      <c r="AA1418" s="53">
        <v>887.5</v>
      </c>
    </row>
    <row r="1419" spans="2:27" ht="12.75">
      <c r="B1419" s="1"/>
      <c r="D1419" s="60">
        <v>1996</v>
      </c>
      <c r="E1419" s="61">
        <v>35405</v>
      </c>
      <c r="Y1419" s="53">
        <v>1245</v>
      </c>
      <c r="Z1419" s="53">
        <v>992.5</v>
      </c>
      <c r="AA1419" s="53">
        <v>887.5</v>
      </c>
    </row>
    <row r="1420" spans="2:27" ht="12.75">
      <c r="B1420" s="1"/>
      <c r="D1420" s="60">
        <v>1996</v>
      </c>
      <c r="E1420" s="61">
        <v>35412</v>
      </c>
      <c r="Y1420" s="53">
        <v>1245</v>
      </c>
      <c r="Z1420" s="53">
        <v>992.5</v>
      </c>
      <c r="AA1420" s="53">
        <v>877.5</v>
      </c>
    </row>
    <row r="1421" spans="2:27" ht="12.75">
      <c r="B1421" s="1"/>
      <c r="D1421" s="60">
        <v>1996</v>
      </c>
      <c r="E1421" s="61">
        <v>35419</v>
      </c>
      <c r="Y1421" s="53">
        <v>1245</v>
      </c>
      <c r="Z1421" s="53">
        <v>992.5</v>
      </c>
      <c r="AA1421" s="53">
        <v>877.5</v>
      </c>
    </row>
    <row r="1422" spans="2:27" ht="12.75">
      <c r="B1422" s="1"/>
      <c r="D1422" s="60">
        <v>1996</v>
      </c>
      <c r="E1422" s="61">
        <v>35426</v>
      </c>
      <c r="Y1422" s="53">
        <v>1245</v>
      </c>
      <c r="Z1422" s="53">
        <v>992.5</v>
      </c>
      <c r="AA1422" s="53">
        <v>877.5</v>
      </c>
    </row>
    <row r="1423" spans="2:27" ht="12.75">
      <c r="B1423" s="1"/>
      <c r="D1423" s="60">
        <v>1997</v>
      </c>
      <c r="E1423" s="61">
        <v>35433</v>
      </c>
      <c r="Y1423" s="53">
        <v>1245</v>
      </c>
      <c r="Z1423" s="53">
        <v>992.5</v>
      </c>
      <c r="AA1423" s="53">
        <v>877.5</v>
      </c>
    </row>
    <row r="1424" spans="2:27" ht="12.75">
      <c r="B1424" s="1"/>
      <c r="D1424" s="60">
        <v>1997</v>
      </c>
      <c r="E1424" s="61">
        <v>35440</v>
      </c>
      <c r="Y1424" s="53">
        <v>1255</v>
      </c>
      <c r="Z1424" s="53">
        <v>992.5</v>
      </c>
      <c r="AA1424" s="53">
        <v>877.5</v>
      </c>
    </row>
    <row r="1425" spans="2:27" ht="12.75">
      <c r="B1425" s="1"/>
      <c r="D1425" s="60">
        <v>1997</v>
      </c>
      <c r="E1425" s="61">
        <v>35447</v>
      </c>
      <c r="Y1425" s="53">
        <v>1255</v>
      </c>
      <c r="Z1425" s="53">
        <v>992.5</v>
      </c>
      <c r="AA1425" s="53">
        <v>877.5</v>
      </c>
    </row>
    <row r="1426" spans="2:27" ht="12.75">
      <c r="B1426" s="1"/>
      <c r="D1426" s="60">
        <v>1997</v>
      </c>
      <c r="E1426" s="61">
        <v>35454</v>
      </c>
      <c r="Y1426" s="53">
        <v>1265</v>
      </c>
      <c r="Z1426" s="53">
        <v>992.5</v>
      </c>
      <c r="AA1426" s="53">
        <v>877.5</v>
      </c>
    </row>
    <row r="1427" spans="2:27" ht="12.75">
      <c r="B1427" s="1"/>
      <c r="D1427" s="60">
        <v>1997</v>
      </c>
      <c r="E1427" s="61">
        <v>35461</v>
      </c>
      <c r="Y1427" s="53">
        <v>1295</v>
      </c>
      <c r="Z1427" s="53">
        <v>992.5</v>
      </c>
      <c r="AA1427" s="53">
        <v>892.5</v>
      </c>
    </row>
    <row r="1428" spans="2:27" ht="12.75">
      <c r="B1428" s="1"/>
      <c r="D1428" s="60">
        <v>1997</v>
      </c>
      <c r="E1428" s="61">
        <v>35468</v>
      </c>
      <c r="Y1428" s="53">
        <v>1310</v>
      </c>
      <c r="Z1428" s="53">
        <v>992.5</v>
      </c>
      <c r="AA1428" s="53">
        <v>892.5</v>
      </c>
    </row>
    <row r="1429" spans="2:27" ht="12.75">
      <c r="B1429" s="1"/>
      <c r="D1429" s="60">
        <v>1997</v>
      </c>
      <c r="E1429" s="61">
        <v>35475</v>
      </c>
      <c r="Y1429" s="53">
        <v>1335</v>
      </c>
      <c r="Z1429" s="53">
        <v>992.5</v>
      </c>
      <c r="AA1429" s="53">
        <v>902.5</v>
      </c>
    </row>
    <row r="1430" spans="2:27" ht="12.75">
      <c r="B1430" s="1"/>
      <c r="D1430" s="60">
        <v>1997</v>
      </c>
      <c r="E1430" s="61">
        <v>35482</v>
      </c>
      <c r="Y1430" s="53">
        <v>1335</v>
      </c>
      <c r="Z1430" s="53">
        <v>992.5</v>
      </c>
      <c r="AA1430" s="53">
        <v>902.5</v>
      </c>
    </row>
    <row r="1431" spans="2:27" ht="12.75">
      <c r="B1431" s="1"/>
      <c r="D1431" s="60">
        <v>1997</v>
      </c>
      <c r="E1431" s="61">
        <v>35489</v>
      </c>
      <c r="Y1431" s="53">
        <v>1335</v>
      </c>
      <c r="Z1431" s="53">
        <v>1007.5</v>
      </c>
      <c r="AA1431" s="53">
        <v>902.5</v>
      </c>
    </row>
    <row r="1432" spans="2:27" ht="12.75">
      <c r="B1432" s="1"/>
      <c r="D1432" s="60">
        <v>1997</v>
      </c>
      <c r="E1432" s="61">
        <v>35496</v>
      </c>
      <c r="Y1432" s="53">
        <v>1335</v>
      </c>
      <c r="Z1432" s="53">
        <v>1007.5</v>
      </c>
      <c r="AA1432" s="53">
        <v>902.5</v>
      </c>
    </row>
    <row r="1433" spans="2:27" ht="12.75">
      <c r="B1433" s="1"/>
      <c r="D1433" s="60">
        <v>1997</v>
      </c>
      <c r="E1433" s="61">
        <v>35503</v>
      </c>
      <c r="Y1433" s="53">
        <v>1335</v>
      </c>
      <c r="Z1433" s="53">
        <v>1007.5</v>
      </c>
      <c r="AA1433" s="53">
        <v>902.5</v>
      </c>
    </row>
    <row r="1434" spans="2:27" ht="12.75">
      <c r="B1434" s="1"/>
      <c r="D1434" s="60">
        <v>1997</v>
      </c>
      <c r="E1434" s="61">
        <v>35510</v>
      </c>
      <c r="Y1434" s="53">
        <v>1350</v>
      </c>
      <c r="Z1434" s="53">
        <v>1007.5</v>
      </c>
      <c r="AA1434" s="53">
        <v>897.5</v>
      </c>
    </row>
    <row r="1435" spans="2:27" ht="12.75">
      <c r="B1435" s="1"/>
      <c r="D1435" s="60">
        <v>1997</v>
      </c>
      <c r="E1435" s="61">
        <v>35517</v>
      </c>
      <c r="Y1435" s="53">
        <v>1365</v>
      </c>
      <c r="Z1435" s="53">
        <v>1007.5</v>
      </c>
      <c r="AA1435" s="53">
        <v>897.5</v>
      </c>
    </row>
    <row r="1436" spans="2:27" ht="12.75">
      <c r="B1436" s="1"/>
      <c r="D1436" s="60">
        <v>1997</v>
      </c>
      <c r="E1436" s="61">
        <v>35524</v>
      </c>
      <c r="Y1436" s="53">
        <v>1365</v>
      </c>
      <c r="Z1436" s="53">
        <v>1007.5</v>
      </c>
      <c r="AA1436" s="53">
        <v>897.5</v>
      </c>
    </row>
    <row r="1437" spans="2:27" ht="12.75">
      <c r="B1437" s="1"/>
      <c r="D1437" s="60">
        <v>1997</v>
      </c>
      <c r="E1437" s="61">
        <v>35531</v>
      </c>
      <c r="Y1437" s="53">
        <v>1385</v>
      </c>
      <c r="Z1437" s="53">
        <v>1017.5</v>
      </c>
      <c r="AA1437" s="53">
        <v>897.5</v>
      </c>
    </row>
    <row r="1438" spans="2:27" ht="12.75">
      <c r="B1438" s="1"/>
      <c r="D1438" s="60">
        <v>1997</v>
      </c>
      <c r="E1438" s="61">
        <v>35538</v>
      </c>
      <c r="Y1438" s="53">
        <v>1400</v>
      </c>
      <c r="Z1438" s="53">
        <v>1017.5</v>
      </c>
      <c r="AA1438" s="53">
        <v>897.5</v>
      </c>
    </row>
    <row r="1439" spans="2:27" ht="12.75">
      <c r="B1439" s="1"/>
      <c r="D1439" s="60">
        <v>1997</v>
      </c>
      <c r="E1439" s="61">
        <v>35545</v>
      </c>
      <c r="Y1439" s="53">
        <v>1400</v>
      </c>
      <c r="Z1439" s="53">
        <v>1017.5</v>
      </c>
      <c r="AA1439" s="53">
        <v>897.5</v>
      </c>
    </row>
    <row r="1440" spans="2:27" ht="12.75">
      <c r="B1440" s="1"/>
      <c r="D1440" s="60">
        <v>1997</v>
      </c>
      <c r="E1440" s="61">
        <v>35552</v>
      </c>
      <c r="Y1440" s="53">
        <v>1410</v>
      </c>
      <c r="Z1440" s="53">
        <v>1017.5</v>
      </c>
      <c r="AA1440" s="53">
        <v>897.5</v>
      </c>
    </row>
    <row r="1441" spans="2:27" ht="12.75">
      <c r="B1441" s="1"/>
      <c r="D1441" s="60">
        <v>1997</v>
      </c>
      <c r="E1441" s="61">
        <v>35559</v>
      </c>
      <c r="Y1441" s="53">
        <v>1425</v>
      </c>
      <c r="Z1441" s="53">
        <v>1027.5</v>
      </c>
      <c r="AA1441" s="53">
        <v>897.5</v>
      </c>
    </row>
    <row r="1442" spans="2:27" ht="12.75">
      <c r="B1442" s="1"/>
      <c r="D1442" s="60">
        <v>1997</v>
      </c>
      <c r="E1442" s="61">
        <v>35566</v>
      </c>
      <c r="Y1442" s="53">
        <v>1435</v>
      </c>
      <c r="Z1442" s="53">
        <v>1027.5</v>
      </c>
      <c r="AA1442" s="53">
        <v>897.5</v>
      </c>
    </row>
    <row r="1443" spans="2:27" ht="12.75">
      <c r="B1443" s="1"/>
      <c r="D1443" s="60">
        <v>1997</v>
      </c>
      <c r="E1443" s="61">
        <v>35573</v>
      </c>
      <c r="Y1443" s="53">
        <v>1435</v>
      </c>
      <c r="Z1443" s="53">
        <v>1027.5</v>
      </c>
      <c r="AA1443" s="53">
        <v>887.5</v>
      </c>
    </row>
    <row r="1444" spans="2:27" ht="12.75">
      <c r="B1444" s="1"/>
      <c r="D1444" s="60">
        <v>1997</v>
      </c>
      <c r="E1444" s="61">
        <v>35580</v>
      </c>
      <c r="Y1444" s="53">
        <v>1435</v>
      </c>
      <c r="Z1444" s="53">
        <v>1027.5</v>
      </c>
      <c r="AA1444" s="53">
        <v>887.5</v>
      </c>
    </row>
    <row r="1445" spans="2:27" ht="12.75">
      <c r="B1445" s="1"/>
      <c r="D1445" s="60">
        <v>1997</v>
      </c>
      <c r="E1445" s="61">
        <v>35587</v>
      </c>
      <c r="Y1445" s="53">
        <v>1435</v>
      </c>
      <c r="Z1445" s="53">
        <v>1027.5</v>
      </c>
      <c r="AA1445" s="53">
        <v>877.5</v>
      </c>
    </row>
    <row r="1446" spans="2:27" ht="12.75">
      <c r="B1446" s="1"/>
      <c r="D1446" s="60">
        <v>1997</v>
      </c>
      <c r="E1446" s="61">
        <v>35594</v>
      </c>
      <c r="Y1446" s="53">
        <v>1445</v>
      </c>
      <c r="Z1446" s="53">
        <v>1027.5</v>
      </c>
      <c r="AA1446" s="53">
        <v>877.5</v>
      </c>
    </row>
    <row r="1447" spans="2:27" ht="12.75">
      <c r="B1447" s="1"/>
      <c r="D1447" s="60">
        <v>1997</v>
      </c>
      <c r="E1447" s="61">
        <v>35601</v>
      </c>
      <c r="Y1447" s="53">
        <v>1485</v>
      </c>
      <c r="Z1447" s="53">
        <v>1027.5</v>
      </c>
      <c r="AA1447" s="53">
        <v>877.5</v>
      </c>
    </row>
    <row r="1448" spans="2:27" ht="12.75">
      <c r="B1448" s="1"/>
      <c r="D1448" s="60">
        <v>1997</v>
      </c>
      <c r="E1448" s="61">
        <v>35608</v>
      </c>
      <c r="Y1448" s="53">
        <v>1485</v>
      </c>
      <c r="Z1448" s="53">
        <v>1027.5</v>
      </c>
      <c r="AA1448" s="53">
        <v>877.5</v>
      </c>
    </row>
    <row r="1449" spans="2:27" ht="12.75">
      <c r="B1449" s="1"/>
      <c r="D1449" s="60">
        <v>1997</v>
      </c>
      <c r="E1449" s="61">
        <v>35615</v>
      </c>
      <c r="Y1449" s="53">
        <v>1485</v>
      </c>
      <c r="Z1449" s="53">
        <v>1027.5</v>
      </c>
      <c r="AA1449" s="53">
        <v>877.5</v>
      </c>
    </row>
    <row r="1450" spans="2:27" ht="12.75">
      <c r="B1450" s="1"/>
      <c r="D1450" s="60">
        <v>1997</v>
      </c>
      <c r="E1450" s="61">
        <v>35622</v>
      </c>
      <c r="Y1450" s="53">
        <v>1485</v>
      </c>
      <c r="Z1450" s="53">
        <v>1027.5</v>
      </c>
      <c r="AA1450" s="53">
        <v>877.5</v>
      </c>
    </row>
    <row r="1451" spans="2:27" ht="12.75">
      <c r="B1451" s="1"/>
      <c r="D1451" s="60">
        <v>1997</v>
      </c>
      <c r="E1451" s="61">
        <v>35629</v>
      </c>
      <c r="Y1451" s="53">
        <v>1485</v>
      </c>
      <c r="Z1451" s="53">
        <v>1027.5</v>
      </c>
      <c r="AA1451" s="53">
        <v>877.5</v>
      </c>
    </row>
    <row r="1452" spans="2:27" ht="12.75">
      <c r="B1452" s="1"/>
      <c r="D1452" s="60">
        <v>1997</v>
      </c>
      <c r="E1452" s="61">
        <v>35636</v>
      </c>
      <c r="Y1452" s="53">
        <v>1485</v>
      </c>
      <c r="Z1452" s="53">
        <v>1027.5</v>
      </c>
      <c r="AA1452" s="53">
        <v>877.5</v>
      </c>
    </row>
    <row r="1453" spans="2:27" ht="12.75">
      <c r="B1453" s="1"/>
      <c r="D1453" s="60">
        <v>1997</v>
      </c>
      <c r="E1453" s="61">
        <v>35643</v>
      </c>
      <c r="Y1453" s="53">
        <v>1485</v>
      </c>
      <c r="Z1453" s="53">
        <v>1027.5</v>
      </c>
      <c r="AA1453" s="53">
        <v>877.5</v>
      </c>
    </row>
    <row r="1454" spans="2:27" ht="12.75">
      <c r="B1454" s="1"/>
      <c r="D1454" s="60">
        <v>1997</v>
      </c>
      <c r="E1454" s="61">
        <v>35650</v>
      </c>
      <c r="Y1454" s="53">
        <v>1485</v>
      </c>
      <c r="Z1454" s="53">
        <v>1027.5</v>
      </c>
      <c r="AA1454" s="53">
        <v>877.5</v>
      </c>
    </row>
    <row r="1455" spans="2:27" ht="12.75">
      <c r="B1455" s="1"/>
      <c r="D1455" s="60">
        <v>1997</v>
      </c>
      <c r="E1455" s="61">
        <v>35657</v>
      </c>
      <c r="Y1455" s="53">
        <v>1485</v>
      </c>
      <c r="Z1455" s="53">
        <v>1027.5</v>
      </c>
      <c r="AA1455" s="53">
        <v>877.5</v>
      </c>
    </row>
    <row r="1456" spans="2:27" ht="12.75">
      <c r="B1456" s="1"/>
      <c r="D1456" s="60">
        <v>1997</v>
      </c>
      <c r="E1456" s="61">
        <v>35664</v>
      </c>
      <c r="Y1456" s="53">
        <v>1485</v>
      </c>
      <c r="Z1456" s="53">
        <v>1017.5</v>
      </c>
      <c r="AA1456" s="53">
        <v>877.5</v>
      </c>
    </row>
    <row r="1457" spans="2:27" ht="12.75">
      <c r="B1457" s="1"/>
      <c r="D1457" s="60">
        <v>1997</v>
      </c>
      <c r="E1457" s="61">
        <v>35671</v>
      </c>
      <c r="Y1457" s="53">
        <v>1485</v>
      </c>
      <c r="Z1457" s="53">
        <v>1017.5</v>
      </c>
      <c r="AA1457" s="53">
        <v>867.5</v>
      </c>
    </row>
    <row r="1458" spans="2:27" ht="12.75">
      <c r="B1458" s="1"/>
      <c r="D1458" s="60">
        <v>1997</v>
      </c>
      <c r="E1458" s="61">
        <v>35678</v>
      </c>
      <c r="Y1458" s="53">
        <v>1485</v>
      </c>
      <c r="Z1458" s="53">
        <v>1017.5</v>
      </c>
      <c r="AA1458" s="53">
        <v>867.5</v>
      </c>
    </row>
    <row r="1459" spans="2:27" ht="12.75">
      <c r="B1459" s="1"/>
      <c r="D1459" s="60">
        <v>1997</v>
      </c>
      <c r="E1459" s="61">
        <v>35685</v>
      </c>
      <c r="Y1459" s="53">
        <v>1485</v>
      </c>
      <c r="Z1459" s="53">
        <v>1017.5</v>
      </c>
      <c r="AA1459" s="53">
        <v>867.5</v>
      </c>
    </row>
    <row r="1460" spans="2:27" ht="12.75">
      <c r="B1460" s="1"/>
      <c r="D1460" s="60">
        <v>1997</v>
      </c>
      <c r="E1460" s="61">
        <v>35692</v>
      </c>
      <c r="Y1460" s="53">
        <v>1485</v>
      </c>
      <c r="Z1460" s="53">
        <v>1017.5</v>
      </c>
      <c r="AA1460" s="53">
        <v>867.5</v>
      </c>
    </row>
    <row r="1461" spans="2:27" ht="12.75">
      <c r="B1461" s="1"/>
      <c r="D1461" s="60">
        <v>1997</v>
      </c>
      <c r="E1461" s="61">
        <v>35699</v>
      </c>
      <c r="Y1461" s="53">
        <v>1485</v>
      </c>
      <c r="Z1461" s="53">
        <v>1027.5</v>
      </c>
      <c r="AA1461" s="53">
        <v>867.5</v>
      </c>
    </row>
    <row r="1462" spans="2:27" ht="12.75">
      <c r="B1462" s="1"/>
      <c r="D1462" s="60">
        <v>1997</v>
      </c>
      <c r="E1462" s="61">
        <v>35706</v>
      </c>
      <c r="Y1462" s="53">
        <v>1475</v>
      </c>
      <c r="Z1462" s="53">
        <v>1037.5</v>
      </c>
      <c r="AA1462" s="53">
        <v>872.5</v>
      </c>
    </row>
    <row r="1463" spans="2:27" ht="12.75">
      <c r="B1463" s="1"/>
      <c r="D1463" s="60">
        <v>1997</v>
      </c>
      <c r="E1463" s="61">
        <v>35713</v>
      </c>
      <c r="Y1463" s="53">
        <v>1475</v>
      </c>
      <c r="Z1463" s="53">
        <v>1037.5</v>
      </c>
      <c r="AA1463" s="53">
        <v>872.5</v>
      </c>
    </row>
    <row r="1464" spans="2:27" ht="12.75">
      <c r="B1464" s="1"/>
      <c r="D1464" s="60">
        <v>1997</v>
      </c>
      <c r="E1464" s="61">
        <v>35720</v>
      </c>
      <c r="Y1464" s="53">
        <v>1475</v>
      </c>
      <c r="Z1464" s="53">
        <v>1037.5</v>
      </c>
      <c r="AA1464" s="53">
        <v>872.5</v>
      </c>
    </row>
    <row r="1465" spans="2:27" ht="12.75">
      <c r="B1465" s="1"/>
      <c r="D1465" s="60">
        <v>1997</v>
      </c>
      <c r="E1465" s="61">
        <v>35727</v>
      </c>
      <c r="Y1465" s="53">
        <v>1475</v>
      </c>
      <c r="Z1465" s="53">
        <v>1037.5</v>
      </c>
      <c r="AA1465" s="53">
        <v>872.5</v>
      </c>
    </row>
    <row r="1466" spans="2:27" ht="12.75">
      <c r="B1466" s="1"/>
      <c r="D1466" s="60">
        <v>1997</v>
      </c>
      <c r="E1466" s="61">
        <v>35734</v>
      </c>
      <c r="Y1466" s="53">
        <v>1475</v>
      </c>
      <c r="Z1466" s="53">
        <v>1037.5</v>
      </c>
      <c r="AA1466" s="53">
        <v>862.5</v>
      </c>
    </row>
    <row r="1467" spans="2:27" ht="12.75">
      <c r="B1467" s="1"/>
      <c r="D1467" s="60">
        <v>1997</v>
      </c>
      <c r="E1467" s="61">
        <v>35741</v>
      </c>
      <c r="Y1467" s="53">
        <v>1470</v>
      </c>
      <c r="Z1467" s="53">
        <v>1037.5</v>
      </c>
      <c r="AA1467" s="53">
        <v>862.5</v>
      </c>
    </row>
    <row r="1468" spans="2:27" ht="12.75">
      <c r="B1468" s="1"/>
      <c r="D1468" s="60">
        <v>1997</v>
      </c>
      <c r="E1468" s="61">
        <v>35748</v>
      </c>
      <c r="Y1468" s="53">
        <v>1460</v>
      </c>
      <c r="Z1468" s="53">
        <v>1037.5</v>
      </c>
      <c r="AA1468" s="53">
        <v>857.5</v>
      </c>
    </row>
    <row r="1469" spans="2:27" ht="12.75">
      <c r="B1469" s="1"/>
      <c r="D1469" s="60">
        <v>1997</v>
      </c>
      <c r="E1469" s="61">
        <v>35755</v>
      </c>
      <c r="Y1469" s="53">
        <v>1460</v>
      </c>
      <c r="Z1469" s="53">
        <v>1037.5</v>
      </c>
      <c r="AA1469" s="53">
        <v>857.5</v>
      </c>
    </row>
    <row r="1470" spans="2:27" ht="12.75">
      <c r="B1470" s="1"/>
      <c r="D1470" s="60">
        <v>1997</v>
      </c>
      <c r="E1470" s="61">
        <v>35762</v>
      </c>
      <c r="Y1470" s="53">
        <v>1460</v>
      </c>
      <c r="Z1470" s="53">
        <v>1037.5</v>
      </c>
      <c r="AA1470" s="53">
        <v>857.5</v>
      </c>
    </row>
    <row r="1471" spans="2:27" ht="12.75">
      <c r="B1471" s="1"/>
      <c r="D1471" s="60">
        <v>1997</v>
      </c>
      <c r="E1471" s="61">
        <v>35769</v>
      </c>
      <c r="Y1471" s="53">
        <v>1460</v>
      </c>
      <c r="Z1471" s="53">
        <v>1047.5</v>
      </c>
      <c r="AA1471" s="53">
        <v>857.5</v>
      </c>
    </row>
    <row r="1472" spans="2:27" ht="12.75">
      <c r="B1472" s="1"/>
      <c r="D1472" s="60">
        <v>1997</v>
      </c>
      <c r="E1472" s="61">
        <v>35776</v>
      </c>
      <c r="Y1472" s="53">
        <v>1460</v>
      </c>
      <c r="Z1472" s="53">
        <v>1047.5</v>
      </c>
      <c r="AA1472" s="53">
        <v>857.5</v>
      </c>
    </row>
    <row r="1473" spans="2:27" ht="12.75">
      <c r="B1473" s="1"/>
      <c r="D1473" s="60">
        <v>1997</v>
      </c>
      <c r="E1473" s="61">
        <v>35783</v>
      </c>
      <c r="Y1473" s="53">
        <v>1470</v>
      </c>
      <c r="Z1473" s="53">
        <v>1047.5</v>
      </c>
      <c r="AA1473" s="53">
        <v>857.5</v>
      </c>
    </row>
    <row r="1474" spans="2:27" ht="12.75">
      <c r="B1474" s="1"/>
      <c r="D1474" s="60">
        <v>1997</v>
      </c>
      <c r="E1474" s="61">
        <v>35790</v>
      </c>
      <c r="Y1474" s="53">
        <v>1470</v>
      </c>
      <c r="Z1474" s="53">
        <v>1047.5</v>
      </c>
      <c r="AA1474" s="53">
        <v>857.5</v>
      </c>
    </row>
    <row r="1475" spans="2:27" ht="12.75">
      <c r="B1475" s="1"/>
      <c r="D1475" s="60">
        <v>1998</v>
      </c>
      <c r="E1475" s="61">
        <v>35797</v>
      </c>
      <c r="Y1475" s="53">
        <v>1470</v>
      </c>
      <c r="Z1475" s="53">
        <v>1047.5</v>
      </c>
      <c r="AA1475" s="53">
        <v>857.5</v>
      </c>
    </row>
    <row r="1476" spans="2:27" ht="12.75">
      <c r="B1476" s="1"/>
      <c r="D1476" s="60">
        <v>1998</v>
      </c>
      <c r="E1476" s="61">
        <v>35804</v>
      </c>
      <c r="Y1476" s="53">
        <v>1470</v>
      </c>
      <c r="Z1476" s="53">
        <v>1047.5</v>
      </c>
      <c r="AA1476" s="53">
        <v>857.5</v>
      </c>
    </row>
    <row r="1477" spans="2:27" ht="12.75">
      <c r="B1477" s="1"/>
      <c r="D1477" s="60">
        <v>1998</v>
      </c>
      <c r="E1477" s="61">
        <v>35811</v>
      </c>
      <c r="Y1477" s="53">
        <v>1470</v>
      </c>
      <c r="Z1477" s="53">
        <v>1047.5</v>
      </c>
      <c r="AA1477" s="53">
        <v>867.5</v>
      </c>
    </row>
    <row r="1478" spans="2:27" ht="12.75">
      <c r="B1478" s="1"/>
      <c r="D1478" s="60">
        <v>1998</v>
      </c>
      <c r="E1478" s="61">
        <v>35818</v>
      </c>
      <c r="Y1478" s="53">
        <v>1470</v>
      </c>
      <c r="Z1478" s="53">
        <v>1047.5</v>
      </c>
      <c r="AA1478" s="53">
        <v>867.5</v>
      </c>
    </row>
    <row r="1479" spans="2:27" ht="12.75">
      <c r="B1479" s="1"/>
      <c r="D1479" s="60">
        <v>1998</v>
      </c>
      <c r="E1479" s="61">
        <v>35825</v>
      </c>
      <c r="Y1479" s="53">
        <v>1470</v>
      </c>
      <c r="Z1479" s="53">
        <v>1047.5</v>
      </c>
      <c r="AA1479" s="53">
        <v>867.5</v>
      </c>
    </row>
    <row r="1480" spans="2:27" ht="12.75">
      <c r="B1480" s="1"/>
      <c r="D1480" s="60">
        <v>1998</v>
      </c>
      <c r="E1480" s="61">
        <v>35832</v>
      </c>
      <c r="Y1480" s="53">
        <v>1470</v>
      </c>
      <c r="Z1480" s="53">
        <v>1047.5</v>
      </c>
      <c r="AA1480" s="53">
        <v>867.5</v>
      </c>
    </row>
    <row r="1481" spans="2:27" ht="12.75">
      <c r="B1481" s="1"/>
      <c r="D1481" s="60">
        <v>1998</v>
      </c>
      <c r="E1481" s="61">
        <v>35839</v>
      </c>
      <c r="Y1481" s="53">
        <v>1460</v>
      </c>
      <c r="Z1481" s="53">
        <v>1047.5</v>
      </c>
      <c r="AA1481" s="53">
        <v>867.5</v>
      </c>
    </row>
    <row r="1482" spans="2:27" ht="12.75">
      <c r="B1482" s="1"/>
      <c r="D1482" s="60">
        <v>1998</v>
      </c>
      <c r="E1482" s="61">
        <v>35846</v>
      </c>
      <c r="Y1482" s="53">
        <v>1460</v>
      </c>
      <c r="Z1482" s="53">
        <v>1047.5</v>
      </c>
      <c r="AA1482" s="53">
        <v>867.5</v>
      </c>
    </row>
    <row r="1483" spans="2:27" ht="12.75">
      <c r="B1483" s="1"/>
      <c r="D1483" s="60">
        <v>1998</v>
      </c>
      <c r="E1483" s="61">
        <v>35853</v>
      </c>
      <c r="Y1483" s="53">
        <v>1460</v>
      </c>
      <c r="Z1483" s="53">
        <v>1047.5</v>
      </c>
      <c r="AA1483" s="53">
        <v>867.5</v>
      </c>
    </row>
    <row r="1484" spans="2:27" ht="12.75">
      <c r="B1484" s="1"/>
      <c r="D1484" s="60">
        <v>1998</v>
      </c>
      <c r="E1484" s="61">
        <v>35860</v>
      </c>
      <c r="Y1484" s="53">
        <v>1460</v>
      </c>
      <c r="Z1484" s="53">
        <v>1047.5</v>
      </c>
      <c r="AA1484" s="53">
        <v>867.5</v>
      </c>
    </row>
    <row r="1485" spans="2:27" ht="12.75">
      <c r="B1485" s="1"/>
      <c r="D1485" s="60">
        <v>1998</v>
      </c>
      <c r="E1485" s="61">
        <v>35867</v>
      </c>
      <c r="Y1485" s="53">
        <v>1460</v>
      </c>
      <c r="Z1485" s="53">
        <v>1047.5</v>
      </c>
      <c r="AA1485" s="53">
        <v>862.5</v>
      </c>
    </row>
    <row r="1486" spans="2:27" ht="12.75">
      <c r="B1486" s="1"/>
      <c r="D1486" s="60">
        <v>1998</v>
      </c>
      <c r="E1486" s="61">
        <v>35874</v>
      </c>
      <c r="Y1486" s="53">
        <v>1460</v>
      </c>
      <c r="Z1486" s="53">
        <v>1047.5</v>
      </c>
      <c r="AA1486" s="53">
        <v>857.5</v>
      </c>
    </row>
    <row r="1487" spans="2:27" ht="12.75">
      <c r="B1487" s="1"/>
      <c r="D1487" s="60">
        <v>1998</v>
      </c>
      <c r="E1487" s="61">
        <v>35881</v>
      </c>
      <c r="Y1487" s="53">
        <v>1450</v>
      </c>
      <c r="Z1487" s="53">
        <v>1047.5</v>
      </c>
      <c r="AA1487" s="53">
        <v>852.5</v>
      </c>
    </row>
    <row r="1488" spans="2:27" ht="12.75">
      <c r="B1488" s="1"/>
      <c r="D1488" s="60">
        <v>1998</v>
      </c>
      <c r="E1488" s="61">
        <v>35888</v>
      </c>
      <c r="Y1488" s="53">
        <v>1450</v>
      </c>
      <c r="Z1488" s="53">
        <v>1052.5</v>
      </c>
      <c r="AA1488" s="53">
        <v>852.5</v>
      </c>
    </row>
    <row r="1489" spans="2:27" ht="12.75">
      <c r="B1489" s="1"/>
      <c r="D1489" s="60">
        <v>1998</v>
      </c>
      <c r="E1489" s="61">
        <v>35895</v>
      </c>
      <c r="Y1489" s="53">
        <v>1450</v>
      </c>
      <c r="Z1489" s="53">
        <v>1052.5</v>
      </c>
      <c r="AA1489" s="53">
        <v>852.5</v>
      </c>
    </row>
    <row r="1490" spans="2:27" ht="12.75">
      <c r="B1490" s="1"/>
      <c r="D1490" s="60">
        <v>1998</v>
      </c>
      <c r="E1490" s="61">
        <v>35902</v>
      </c>
      <c r="Y1490" s="53">
        <v>1440</v>
      </c>
      <c r="Z1490" s="53">
        <v>1052.5</v>
      </c>
      <c r="AA1490" s="53">
        <v>847.5</v>
      </c>
    </row>
    <row r="1491" spans="2:27" ht="12.75">
      <c r="B1491" s="1"/>
      <c r="D1491" s="60">
        <v>1998</v>
      </c>
      <c r="E1491" s="61">
        <v>35909</v>
      </c>
      <c r="Y1491" s="53">
        <v>1440</v>
      </c>
      <c r="Z1491" s="53">
        <v>1052.5</v>
      </c>
      <c r="AA1491" s="53">
        <v>847.5</v>
      </c>
    </row>
    <row r="1492" spans="2:27" ht="12.75">
      <c r="B1492" s="1"/>
      <c r="D1492" s="60">
        <v>1998</v>
      </c>
      <c r="E1492" s="61">
        <v>35916</v>
      </c>
      <c r="Y1492" s="53">
        <v>1440</v>
      </c>
      <c r="Z1492" s="53">
        <v>1052.5</v>
      </c>
      <c r="AA1492" s="53">
        <v>847.5</v>
      </c>
    </row>
    <row r="1493" spans="2:27" ht="12.75">
      <c r="B1493" s="1"/>
      <c r="D1493" s="60">
        <v>1998</v>
      </c>
      <c r="E1493" s="61">
        <v>35923</v>
      </c>
      <c r="Y1493" s="53">
        <v>1440</v>
      </c>
      <c r="Z1493" s="53">
        <v>1062.5</v>
      </c>
      <c r="AA1493" s="53">
        <v>842.5</v>
      </c>
    </row>
    <row r="1494" spans="2:27" ht="12.75">
      <c r="B1494" s="1"/>
      <c r="D1494" s="60">
        <v>1998</v>
      </c>
      <c r="E1494" s="61">
        <v>35930</v>
      </c>
      <c r="Y1494" s="53">
        <v>1440</v>
      </c>
      <c r="Z1494" s="53">
        <v>1062.5</v>
      </c>
      <c r="AA1494" s="53">
        <v>842.5</v>
      </c>
    </row>
    <row r="1495" spans="2:27" ht="12.75">
      <c r="B1495" s="1"/>
      <c r="D1495" s="60">
        <v>1998</v>
      </c>
      <c r="E1495" s="61">
        <v>35937</v>
      </c>
      <c r="Y1495" s="53">
        <v>1430</v>
      </c>
      <c r="Z1495" s="53">
        <v>1062.5</v>
      </c>
      <c r="AA1495" s="53">
        <v>842.5</v>
      </c>
    </row>
    <row r="1496" spans="2:27" ht="12.75">
      <c r="B1496" s="1"/>
      <c r="D1496" s="60">
        <v>1998</v>
      </c>
      <c r="E1496" s="61">
        <v>35944</v>
      </c>
      <c r="Y1496" s="53">
        <v>1430</v>
      </c>
      <c r="Z1496" s="53">
        <v>1062.5</v>
      </c>
      <c r="AA1496" s="53">
        <v>842.5</v>
      </c>
    </row>
    <row r="1497" spans="2:27" ht="12.75">
      <c r="B1497" s="1"/>
      <c r="D1497" s="60">
        <v>1998</v>
      </c>
      <c r="E1497" s="61">
        <v>35951</v>
      </c>
      <c r="Y1497" s="53">
        <v>1430</v>
      </c>
      <c r="Z1497" s="53">
        <v>1062.5</v>
      </c>
      <c r="AA1497" s="53">
        <v>842.5</v>
      </c>
    </row>
    <row r="1498" spans="2:27" ht="12.75">
      <c r="B1498" s="1"/>
      <c r="D1498" s="60">
        <v>1998</v>
      </c>
      <c r="E1498" s="61">
        <v>35958</v>
      </c>
      <c r="Y1498" s="53">
        <v>1430</v>
      </c>
      <c r="Z1498" s="53">
        <v>1062.5</v>
      </c>
      <c r="AA1498" s="53">
        <v>842.5</v>
      </c>
    </row>
    <row r="1499" spans="2:27" ht="12.75">
      <c r="B1499" s="1"/>
      <c r="D1499" s="60">
        <v>1998</v>
      </c>
      <c r="E1499" s="61">
        <v>35965</v>
      </c>
      <c r="Y1499" s="53">
        <v>1410</v>
      </c>
      <c r="Z1499" s="53">
        <v>1072.5</v>
      </c>
      <c r="AA1499" s="53">
        <v>842.5</v>
      </c>
    </row>
    <row r="1500" spans="2:27" ht="12.75">
      <c r="B1500" s="1"/>
      <c r="D1500" s="60">
        <v>1998</v>
      </c>
      <c r="E1500" s="61">
        <v>35972</v>
      </c>
      <c r="Y1500" s="53">
        <v>1410</v>
      </c>
      <c r="Z1500" s="53">
        <v>1072.5</v>
      </c>
      <c r="AA1500" s="53">
        <v>842.5</v>
      </c>
    </row>
    <row r="1501" spans="2:27" ht="12.75">
      <c r="B1501" s="1"/>
      <c r="D1501" s="60">
        <v>1998</v>
      </c>
      <c r="E1501" s="61">
        <v>35979</v>
      </c>
      <c r="Y1501" s="53">
        <v>1410</v>
      </c>
      <c r="Z1501" s="53">
        <v>1072.5</v>
      </c>
      <c r="AA1501" s="53">
        <v>842.5</v>
      </c>
    </row>
    <row r="1502" spans="2:27" ht="12.75">
      <c r="B1502" s="1"/>
      <c r="D1502" s="60">
        <v>1998</v>
      </c>
      <c r="E1502" s="61">
        <v>35986</v>
      </c>
      <c r="Y1502" s="53">
        <v>1410</v>
      </c>
      <c r="Z1502" s="53">
        <v>1072.5</v>
      </c>
      <c r="AA1502" s="53">
        <v>842.5</v>
      </c>
    </row>
    <row r="1503" spans="2:27" ht="12.75">
      <c r="B1503" s="1"/>
      <c r="D1503" s="60">
        <v>1998</v>
      </c>
      <c r="E1503" s="61">
        <v>35993</v>
      </c>
      <c r="Y1503" s="53">
        <v>1410</v>
      </c>
      <c r="Z1503" s="53">
        <v>1072.5</v>
      </c>
      <c r="AA1503" s="53">
        <v>842.5</v>
      </c>
    </row>
    <row r="1504" spans="2:27" ht="12.75">
      <c r="B1504" s="1"/>
      <c r="D1504" s="60">
        <v>1998</v>
      </c>
      <c r="E1504" s="61">
        <v>36000</v>
      </c>
      <c r="Y1504" s="53">
        <v>1410</v>
      </c>
      <c r="Z1504" s="53">
        <v>1072.5</v>
      </c>
      <c r="AA1504" s="53">
        <v>842.5</v>
      </c>
    </row>
    <row r="1505" spans="2:27" ht="12.75">
      <c r="B1505" s="1"/>
      <c r="D1505" s="60">
        <v>1998</v>
      </c>
      <c r="E1505" s="61">
        <v>36007</v>
      </c>
      <c r="Y1505" s="53">
        <v>1410</v>
      </c>
      <c r="Z1505" s="53">
        <v>1072.5</v>
      </c>
      <c r="AA1505" s="53">
        <v>842.5</v>
      </c>
    </row>
    <row r="1506" spans="2:27" ht="12.75">
      <c r="B1506" s="1"/>
      <c r="D1506" s="60">
        <v>1998</v>
      </c>
      <c r="E1506" s="61">
        <v>36014</v>
      </c>
      <c r="Y1506" s="53">
        <v>1410</v>
      </c>
      <c r="Z1506" s="53">
        <v>1072.5</v>
      </c>
      <c r="AA1506" s="53">
        <v>842.5</v>
      </c>
    </row>
    <row r="1507" spans="2:27" ht="12.75">
      <c r="B1507" s="1"/>
      <c r="D1507" s="60">
        <v>1998</v>
      </c>
      <c r="E1507" s="61">
        <v>36021</v>
      </c>
      <c r="Y1507" s="53">
        <v>1410</v>
      </c>
      <c r="Z1507" s="53">
        <v>1072.5</v>
      </c>
      <c r="AA1507" s="53">
        <v>842.5</v>
      </c>
    </row>
    <row r="1508" spans="2:27" ht="12.75">
      <c r="B1508" s="1"/>
      <c r="D1508" s="60">
        <v>1998</v>
      </c>
      <c r="E1508" s="61">
        <v>36028</v>
      </c>
      <c r="Y1508" s="53">
        <v>1405</v>
      </c>
      <c r="Z1508" s="53">
        <v>1072.5</v>
      </c>
      <c r="AA1508" s="53">
        <v>842.5</v>
      </c>
    </row>
    <row r="1509" spans="2:27" ht="12.75">
      <c r="B1509" s="1"/>
      <c r="D1509" s="60">
        <v>1998</v>
      </c>
      <c r="E1509" s="61">
        <v>36035</v>
      </c>
      <c r="Y1509" s="53">
        <v>1405</v>
      </c>
      <c r="Z1509" s="53">
        <v>1072.5</v>
      </c>
      <c r="AA1509" s="53">
        <v>842.5</v>
      </c>
    </row>
    <row r="1510" spans="2:27" ht="12.75">
      <c r="B1510" s="1"/>
      <c r="D1510" s="60">
        <v>1998</v>
      </c>
      <c r="E1510" s="61">
        <v>36042</v>
      </c>
      <c r="Y1510" s="53">
        <v>1410</v>
      </c>
      <c r="Z1510" s="53">
        <v>1072.5</v>
      </c>
      <c r="AA1510" s="53">
        <v>837.5</v>
      </c>
    </row>
    <row r="1511" spans="2:27" ht="12.75">
      <c r="B1511" s="1"/>
      <c r="D1511" s="60">
        <v>1998</v>
      </c>
      <c r="E1511" s="61">
        <v>36049</v>
      </c>
      <c r="Y1511" s="53">
        <v>1410</v>
      </c>
      <c r="Z1511" s="53">
        <v>1072.5</v>
      </c>
      <c r="AA1511" s="53">
        <v>837.5</v>
      </c>
    </row>
    <row r="1512" spans="2:27" ht="12.75">
      <c r="B1512" s="1"/>
      <c r="D1512" s="60">
        <v>1998</v>
      </c>
      <c r="E1512" s="61">
        <v>36056</v>
      </c>
      <c r="Y1512" s="53">
        <v>1410</v>
      </c>
      <c r="Z1512" s="53">
        <v>1072.5</v>
      </c>
      <c r="AA1512" s="53">
        <v>837.5</v>
      </c>
    </row>
    <row r="1513" spans="2:27" ht="12.75">
      <c r="B1513" s="1"/>
      <c r="D1513" s="60">
        <v>1998</v>
      </c>
      <c r="E1513" s="61">
        <v>36063</v>
      </c>
      <c r="Y1513" s="53">
        <v>1410</v>
      </c>
      <c r="Z1513" s="53">
        <v>1072.5</v>
      </c>
      <c r="AA1513" s="53">
        <v>837.5</v>
      </c>
    </row>
    <row r="1514" spans="2:27" ht="12.75">
      <c r="B1514" s="1"/>
      <c r="D1514" s="60">
        <v>1998</v>
      </c>
      <c r="E1514" s="61">
        <v>36070</v>
      </c>
      <c r="Y1514" s="53">
        <v>1410</v>
      </c>
      <c r="Z1514" s="53">
        <v>1067.5</v>
      </c>
      <c r="AA1514" s="53">
        <v>827.5</v>
      </c>
    </row>
    <row r="1515" spans="2:27" ht="12.75">
      <c r="B1515" s="1"/>
      <c r="D1515" s="60">
        <v>1998</v>
      </c>
      <c r="E1515" s="61">
        <v>36077</v>
      </c>
      <c r="Y1515" s="53">
        <v>1405</v>
      </c>
      <c r="Z1515" s="53">
        <v>1067.5</v>
      </c>
      <c r="AA1515" s="53">
        <v>827.5</v>
      </c>
    </row>
    <row r="1516" spans="2:27" ht="12.75">
      <c r="B1516" s="1"/>
      <c r="D1516" s="60">
        <v>1998</v>
      </c>
      <c r="E1516" s="61">
        <v>36084</v>
      </c>
      <c r="Y1516" s="53">
        <v>1415</v>
      </c>
      <c r="Z1516" s="53">
        <v>1067.5</v>
      </c>
      <c r="AA1516" s="53">
        <v>827.5</v>
      </c>
    </row>
    <row r="1517" spans="2:27" ht="12.75">
      <c r="B1517" s="1"/>
      <c r="D1517" s="60">
        <v>1998</v>
      </c>
      <c r="E1517" s="61">
        <v>36091</v>
      </c>
      <c r="Y1517" s="53">
        <v>1425</v>
      </c>
      <c r="Z1517" s="53">
        <v>1062.5</v>
      </c>
      <c r="AA1517" s="53">
        <v>822.5</v>
      </c>
    </row>
    <row r="1518" spans="2:27" ht="12.75">
      <c r="B1518" s="1"/>
      <c r="D1518" s="60">
        <v>1998</v>
      </c>
      <c r="E1518" s="61">
        <v>36098</v>
      </c>
      <c r="Y1518" s="53">
        <v>1425</v>
      </c>
      <c r="Z1518" s="53">
        <v>1062.5</v>
      </c>
      <c r="AA1518" s="53">
        <v>817.5</v>
      </c>
    </row>
    <row r="1519" spans="2:27" ht="12.75">
      <c r="B1519" s="1"/>
      <c r="D1519" s="60">
        <v>1998</v>
      </c>
      <c r="E1519" s="61">
        <v>36105</v>
      </c>
      <c r="Y1519" s="53">
        <v>1425</v>
      </c>
      <c r="Z1519" s="53">
        <v>1062.5</v>
      </c>
      <c r="AA1519" s="53">
        <v>817.5</v>
      </c>
    </row>
    <row r="1520" spans="2:27" ht="12.75">
      <c r="B1520" s="1"/>
      <c r="D1520" s="60">
        <v>1998</v>
      </c>
      <c r="E1520" s="61">
        <v>36112</v>
      </c>
      <c r="Y1520" s="53">
        <v>1425</v>
      </c>
      <c r="Z1520" s="53">
        <v>1062.5</v>
      </c>
      <c r="AA1520" s="53">
        <v>817.5</v>
      </c>
    </row>
    <row r="1521" spans="2:27" ht="12.75">
      <c r="B1521" s="1"/>
      <c r="D1521" s="60">
        <v>1998</v>
      </c>
      <c r="E1521" s="61">
        <v>36119</v>
      </c>
      <c r="Y1521" s="53">
        <v>1425</v>
      </c>
      <c r="Z1521" s="53">
        <v>1062.5</v>
      </c>
      <c r="AA1521" s="53">
        <v>817.5</v>
      </c>
    </row>
    <row r="1522" spans="2:27" ht="12.75">
      <c r="B1522" s="1"/>
      <c r="D1522" s="60">
        <v>1998</v>
      </c>
      <c r="E1522" s="61">
        <v>36126</v>
      </c>
      <c r="Y1522" s="53">
        <v>1425</v>
      </c>
      <c r="Z1522" s="53">
        <v>1062.5</v>
      </c>
      <c r="AA1522" s="53">
        <v>817.5</v>
      </c>
    </row>
    <row r="1523" spans="2:27" ht="12.75">
      <c r="B1523" s="1"/>
      <c r="D1523" s="60">
        <v>1998</v>
      </c>
      <c r="E1523" s="61">
        <v>36133</v>
      </c>
      <c r="Y1523" s="53">
        <v>1425</v>
      </c>
      <c r="Z1523" s="53">
        <v>1062.5</v>
      </c>
      <c r="AA1523" s="53">
        <v>817.5</v>
      </c>
    </row>
    <row r="1524" spans="2:27" ht="12.75">
      <c r="B1524" s="1"/>
      <c r="D1524" s="60">
        <v>1998</v>
      </c>
      <c r="E1524" s="61">
        <v>36140</v>
      </c>
      <c r="Y1524" s="53">
        <v>1430</v>
      </c>
      <c r="Z1524" s="53">
        <v>1062.5</v>
      </c>
      <c r="AA1524" s="53">
        <v>817.5</v>
      </c>
    </row>
    <row r="1525" spans="2:27" ht="12.75">
      <c r="B1525" s="1"/>
      <c r="D1525" s="60">
        <v>1998</v>
      </c>
      <c r="E1525" s="61">
        <v>36147</v>
      </c>
      <c r="Y1525" s="53">
        <v>1430</v>
      </c>
      <c r="Z1525" s="53">
        <v>1062.5</v>
      </c>
      <c r="AA1525" s="53">
        <v>817.5</v>
      </c>
    </row>
    <row r="1526" spans="2:27" ht="12.75">
      <c r="B1526" s="1"/>
      <c r="D1526" s="60">
        <v>1998</v>
      </c>
      <c r="E1526" s="61">
        <v>36154</v>
      </c>
      <c r="Y1526" s="53">
        <v>1430</v>
      </c>
      <c r="Z1526" s="53">
        <v>1062.5</v>
      </c>
      <c r="AA1526" s="53">
        <v>817.5</v>
      </c>
    </row>
    <row r="1527" spans="2:27" ht="12.75">
      <c r="B1527" s="1"/>
      <c r="D1527" s="60">
        <v>1999</v>
      </c>
      <c r="E1527" s="61">
        <v>36161</v>
      </c>
      <c r="Y1527" s="53">
        <v>1430</v>
      </c>
      <c r="Z1527" s="53">
        <v>1062.5</v>
      </c>
      <c r="AA1527" s="53">
        <v>817.5</v>
      </c>
    </row>
    <row r="1528" spans="2:27" ht="12.75">
      <c r="B1528" s="1"/>
      <c r="D1528" s="60">
        <v>1999</v>
      </c>
      <c r="E1528" s="61">
        <v>36168</v>
      </c>
      <c r="Y1528" s="53">
        <v>1440</v>
      </c>
      <c r="Z1528" s="53">
        <v>1062.5</v>
      </c>
      <c r="AA1528" s="53">
        <v>817.5</v>
      </c>
    </row>
    <row r="1529" spans="2:27" ht="12.75">
      <c r="B1529" s="1"/>
      <c r="D1529" s="60">
        <v>1999</v>
      </c>
      <c r="E1529" s="61">
        <v>36175</v>
      </c>
      <c r="Y1529" s="53">
        <v>1440</v>
      </c>
      <c r="Z1529" s="53">
        <v>1062.5</v>
      </c>
      <c r="AA1529" s="53">
        <v>817.5</v>
      </c>
    </row>
    <row r="1530" spans="2:27" ht="12.75">
      <c r="B1530" s="1"/>
      <c r="D1530" s="60">
        <v>1999</v>
      </c>
      <c r="E1530" s="61">
        <v>36182</v>
      </c>
      <c r="Y1530" s="53">
        <v>1450</v>
      </c>
      <c r="Z1530" s="53">
        <v>1062.5</v>
      </c>
      <c r="AA1530" s="53">
        <v>817.5</v>
      </c>
    </row>
    <row r="1531" spans="2:27" ht="12.75">
      <c r="B1531" s="1"/>
      <c r="D1531" s="60">
        <v>1999</v>
      </c>
      <c r="E1531" s="61">
        <v>36189</v>
      </c>
      <c r="Y1531" s="53">
        <v>1460</v>
      </c>
      <c r="Z1531" s="53">
        <v>1057.5</v>
      </c>
      <c r="AA1531" s="53">
        <v>817.5</v>
      </c>
    </row>
    <row r="1532" spans="2:27" ht="12.75">
      <c r="B1532" s="1"/>
      <c r="D1532" s="60">
        <v>1999</v>
      </c>
      <c r="E1532" s="61">
        <v>36196</v>
      </c>
      <c r="Y1532" s="53">
        <v>1460</v>
      </c>
      <c r="Z1532" s="53">
        <v>1057.5</v>
      </c>
      <c r="AA1532" s="53">
        <v>817.5</v>
      </c>
    </row>
    <row r="1533" spans="2:27" ht="12.75">
      <c r="B1533" s="1"/>
      <c r="D1533" s="60">
        <v>1999</v>
      </c>
      <c r="E1533" s="61">
        <v>36203</v>
      </c>
      <c r="Y1533" s="53">
        <v>1460</v>
      </c>
      <c r="Z1533" s="53">
        <v>1057.5</v>
      </c>
      <c r="AA1533" s="53">
        <v>817.5</v>
      </c>
    </row>
    <row r="1534" spans="2:27" ht="12.75">
      <c r="B1534" s="1"/>
      <c r="D1534" s="60">
        <v>1999</v>
      </c>
      <c r="E1534" s="61">
        <v>36210</v>
      </c>
      <c r="Y1534" s="53">
        <v>1460</v>
      </c>
      <c r="Z1534" s="53">
        <v>1057.5</v>
      </c>
      <c r="AA1534" s="53">
        <v>812.5</v>
      </c>
    </row>
    <row r="1535" spans="2:27" ht="12.75">
      <c r="B1535" s="1"/>
      <c r="D1535" s="60">
        <v>1999</v>
      </c>
      <c r="E1535" s="61">
        <v>36217</v>
      </c>
      <c r="Y1535" s="53">
        <v>1460</v>
      </c>
      <c r="Z1535" s="53">
        <v>1052.5</v>
      </c>
      <c r="AA1535" s="53">
        <v>812.5</v>
      </c>
    </row>
    <row r="1536" spans="2:27" ht="12.75">
      <c r="B1536" s="1"/>
      <c r="D1536" s="60">
        <v>1999</v>
      </c>
      <c r="E1536" s="61">
        <v>36224</v>
      </c>
      <c r="Y1536" s="53">
        <v>1470</v>
      </c>
      <c r="Z1536" s="53">
        <v>1052.5</v>
      </c>
      <c r="AA1536" s="53">
        <v>802.5</v>
      </c>
    </row>
    <row r="1537" spans="2:27" ht="12.75">
      <c r="B1537" s="1"/>
      <c r="D1537" s="60">
        <v>1999</v>
      </c>
      <c r="E1537" s="61">
        <v>36231</v>
      </c>
      <c r="Y1537" s="53">
        <v>1480</v>
      </c>
      <c r="Z1537" s="53">
        <v>1052.5</v>
      </c>
      <c r="AA1537" s="53">
        <v>802.5</v>
      </c>
    </row>
    <row r="1538" spans="2:27" ht="12.75">
      <c r="B1538" s="1"/>
      <c r="D1538" s="60">
        <v>1999</v>
      </c>
      <c r="E1538" s="61">
        <v>36238</v>
      </c>
      <c r="Y1538" s="53">
        <v>1480</v>
      </c>
      <c r="Z1538" s="53">
        <v>1052.5</v>
      </c>
      <c r="AA1538" s="53">
        <v>802.5</v>
      </c>
    </row>
    <row r="1539" spans="2:27" ht="12.75">
      <c r="B1539" s="1"/>
      <c r="D1539" s="60">
        <v>1999</v>
      </c>
      <c r="E1539" s="61">
        <v>36245</v>
      </c>
      <c r="Y1539" s="53">
        <v>1480</v>
      </c>
      <c r="Z1539" s="53">
        <v>1052.5</v>
      </c>
      <c r="AA1539" s="53">
        <v>802.5</v>
      </c>
    </row>
    <row r="1540" spans="2:27" ht="12.75">
      <c r="B1540" s="1"/>
      <c r="D1540" s="60">
        <v>1999</v>
      </c>
      <c r="E1540" s="61">
        <v>36252</v>
      </c>
      <c r="Y1540" s="53">
        <v>1480</v>
      </c>
      <c r="Z1540" s="53">
        <v>1052.5</v>
      </c>
      <c r="AA1540" s="53">
        <v>802.5</v>
      </c>
    </row>
    <row r="1541" spans="2:27" ht="12.75">
      <c r="B1541" s="1"/>
      <c r="D1541" s="60">
        <v>1999</v>
      </c>
      <c r="E1541" s="61">
        <v>36259</v>
      </c>
      <c r="Y1541" s="53">
        <v>1480</v>
      </c>
      <c r="Z1541" s="53">
        <v>1052.5</v>
      </c>
      <c r="AA1541" s="53">
        <v>802.5</v>
      </c>
    </row>
    <row r="1542" spans="2:27" ht="12.75">
      <c r="B1542" s="1"/>
      <c r="D1542" s="60">
        <v>1999</v>
      </c>
      <c r="E1542" s="61">
        <v>36266</v>
      </c>
      <c r="Y1542" s="53">
        <v>1480</v>
      </c>
      <c r="Z1542" s="53">
        <v>1052.5</v>
      </c>
      <c r="AA1542" s="53">
        <v>802.5</v>
      </c>
    </row>
    <row r="1543" spans="2:27" ht="12.75">
      <c r="B1543" s="1"/>
      <c r="D1543" s="60">
        <v>1999</v>
      </c>
      <c r="E1543" s="61">
        <v>36273</v>
      </c>
      <c r="Y1543" s="53">
        <v>1480</v>
      </c>
      <c r="Z1543" s="53">
        <v>1052.5</v>
      </c>
      <c r="AA1543" s="53">
        <v>802.5</v>
      </c>
    </row>
    <row r="1544" spans="2:27" ht="12.75">
      <c r="B1544" s="1"/>
      <c r="D1544" s="60">
        <v>1999</v>
      </c>
      <c r="E1544" s="61">
        <v>36280</v>
      </c>
      <c r="Y1544" s="53">
        <v>1470</v>
      </c>
      <c r="Z1544" s="53">
        <v>1052.5</v>
      </c>
      <c r="AA1544" s="53">
        <v>802.5</v>
      </c>
    </row>
    <row r="1545" spans="2:27" ht="12.75">
      <c r="B1545" s="1"/>
      <c r="D1545" s="60">
        <v>1999</v>
      </c>
      <c r="E1545" s="61">
        <v>36287</v>
      </c>
      <c r="Y1545" s="53">
        <v>1470</v>
      </c>
      <c r="Z1545" s="53">
        <v>1052.5</v>
      </c>
      <c r="AA1545" s="53">
        <v>802.5</v>
      </c>
    </row>
    <row r="1546" spans="2:27" ht="12.75">
      <c r="B1546" s="1"/>
      <c r="D1546" s="60">
        <v>1999</v>
      </c>
      <c r="E1546" s="61">
        <v>36294</v>
      </c>
      <c r="Y1546" s="53">
        <v>1470</v>
      </c>
      <c r="Z1546" s="53">
        <v>1052.5</v>
      </c>
      <c r="AA1546" s="53">
        <v>792.5</v>
      </c>
    </row>
    <row r="1547" spans="2:27" ht="12.75">
      <c r="B1547" s="1"/>
      <c r="D1547" s="60">
        <v>1999</v>
      </c>
      <c r="E1547" s="61">
        <v>36301</v>
      </c>
      <c r="Y1547" s="53">
        <v>1470</v>
      </c>
      <c r="Z1547" s="53">
        <v>1052.5</v>
      </c>
      <c r="AA1547" s="53">
        <v>792.5</v>
      </c>
    </row>
    <row r="1548" spans="2:27" ht="12.75">
      <c r="B1548" s="1"/>
      <c r="D1548" s="60">
        <v>1999</v>
      </c>
      <c r="E1548" s="61">
        <v>36308</v>
      </c>
      <c r="Y1548" s="53">
        <v>1470</v>
      </c>
      <c r="Z1548" s="53">
        <v>1052.5</v>
      </c>
      <c r="AA1548" s="53">
        <v>792.5</v>
      </c>
    </row>
    <row r="1549" spans="2:27" ht="12.75">
      <c r="B1549" s="1"/>
      <c r="D1549" s="60">
        <v>1999</v>
      </c>
      <c r="E1549" s="61">
        <v>36315</v>
      </c>
      <c r="Y1549" s="53">
        <v>1470</v>
      </c>
      <c r="Z1549" s="53">
        <v>1052.5</v>
      </c>
      <c r="AA1549" s="53">
        <v>792.5</v>
      </c>
    </row>
    <row r="1550" spans="2:27" ht="12.75">
      <c r="B1550" s="1"/>
      <c r="D1550" s="60">
        <v>1999</v>
      </c>
      <c r="E1550" s="61">
        <v>36322</v>
      </c>
      <c r="Y1550" s="53">
        <v>1470</v>
      </c>
      <c r="Z1550" s="53">
        <v>1050</v>
      </c>
      <c r="AA1550" s="53">
        <v>787.5</v>
      </c>
    </row>
    <row r="1551" spans="2:27" ht="12.75">
      <c r="B1551" s="1"/>
      <c r="D1551" s="60">
        <v>1999</v>
      </c>
      <c r="E1551" s="61">
        <v>36329</v>
      </c>
      <c r="Y1551" s="53">
        <v>1470</v>
      </c>
      <c r="Z1551" s="53">
        <v>1050</v>
      </c>
      <c r="AA1551" s="53">
        <v>782.5</v>
      </c>
    </row>
    <row r="1552" spans="2:27" ht="12.75">
      <c r="B1552" s="1"/>
      <c r="D1552" s="60">
        <v>1999</v>
      </c>
      <c r="E1552" s="61">
        <v>36336</v>
      </c>
      <c r="Y1552" s="53">
        <v>1470</v>
      </c>
      <c r="Z1552" s="53">
        <v>1050</v>
      </c>
      <c r="AA1552" s="53">
        <v>782.5</v>
      </c>
    </row>
    <row r="1553" spans="2:27" ht="12.75">
      <c r="B1553" s="1"/>
      <c r="D1553" s="60">
        <v>1999</v>
      </c>
      <c r="E1553" s="61">
        <v>36343</v>
      </c>
      <c r="Y1553" s="53">
        <v>1495</v>
      </c>
      <c r="Z1553" s="53">
        <v>1050</v>
      </c>
      <c r="AA1553" s="53">
        <v>782.5</v>
      </c>
    </row>
    <row r="1554" spans="2:27" ht="12.75">
      <c r="B1554" s="1"/>
      <c r="D1554" s="60">
        <v>1999</v>
      </c>
      <c r="E1554" s="61">
        <v>36350</v>
      </c>
      <c r="Y1554" s="53">
        <v>1495</v>
      </c>
      <c r="Z1554" s="53">
        <v>1050</v>
      </c>
      <c r="AA1554" s="53">
        <v>782.5</v>
      </c>
    </row>
    <row r="1555" spans="2:27" ht="12.75">
      <c r="B1555" s="1"/>
      <c r="D1555" s="60">
        <v>1999</v>
      </c>
      <c r="E1555" s="61">
        <v>36357</v>
      </c>
      <c r="Y1555" s="53">
        <v>1505</v>
      </c>
      <c r="Z1555" s="53">
        <v>1050</v>
      </c>
      <c r="AA1555" s="53">
        <v>782.5</v>
      </c>
    </row>
    <row r="1556" spans="2:27" ht="12.75">
      <c r="B1556" s="1"/>
      <c r="D1556" s="60">
        <v>1999</v>
      </c>
      <c r="E1556" s="61">
        <v>36364</v>
      </c>
      <c r="Y1556" s="53">
        <v>1505</v>
      </c>
      <c r="Z1556" s="53">
        <v>1050</v>
      </c>
      <c r="AA1556" s="53">
        <v>782.5</v>
      </c>
    </row>
    <row r="1557" spans="2:27" ht="12.75">
      <c r="B1557" s="1"/>
      <c r="D1557" s="60">
        <v>1999</v>
      </c>
      <c r="E1557" s="61">
        <v>36371</v>
      </c>
      <c r="Y1557" s="53">
        <v>1505</v>
      </c>
      <c r="Z1557" s="53">
        <v>1050</v>
      </c>
      <c r="AA1557" s="53">
        <v>782.5</v>
      </c>
    </row>
    <row r="1558" spans="2:27" ht="12.75">
      <c r="B1558" s="1"/>
      <c r="D1558" s="60">
        <v>1999</v>
      </c>
      <c r="E1558" s="61">
        <v>36378</v>
      </c>
      <c r="Y1558" s="53">
        <v>1505</v>
      </c>
      <c r="Z1558" s="53">
        <v>1050</v>
      </c>
      <c r="AA1558" s="53">
        <v>782.5</v>
      </c>
    </row>
    <row r="1559" spans="2:27" ht="12.75">
      <c r="B1559" s="1"/>
      <c r="D1559" s="60">
        <v>1999</v>
      </c>
      <c r="E1559" s="61">
        <v>36385</v>
      </c>
      <c r="Y1559" s="53">
        <v>1505</v>
      </c>
      <c r="Z1559" s="53">
        <v>1050</v>
      </c>
      <c r="AA1559" s="53">
        <v>782.5</v>
      </c>
    </row>
    <row r="1560" spans="2:27" ht="12.75">
      <c r="B1560" s="1"/>
      <c r="D1560" s="60">
        <v>1999</v>
      </c>
      <c r="E1560" s="61">
        <v>36392</v>
      </c>
      <c r="Y1560" s="53">
        <v>1505</v>
      </c>
      <c r="Z1560" s="53">
        <v>1050</v>
      </c>
      <c r="AA1560" s="53">
        <v>782.5</v>
      </c>
    </row>
    <row r="1561" spans="2:27" ht="12.75">
      <c r="B1561" s="1"/>
      <c r="D1561" s="60">
        <v>1999</v>
      </c>
      <c r="E1561" s="61">
        <v>36399</v>
      </c>
      <c r="Y1561" s="53">
        <v>1505</v>
      </c>
      <c r="Z1561" s="53">
        <v>1050</v>
      </c>
      <c r="AA1561" s="53">
        <v>782.5</v>
      </c>
    </row>
    <row r="1562" spans="2:27" ht="12.75">
      <c r="B1562" s="1"/>
      <c r="D1562" s="60">
        <v>1999</v>
      </c>
      <c r="E1562" s="61">
        <v>36406</v>
      </c>
      <c r="Y1562" s="53">
        <v>1505</v>
      </c>
      <c r="Z1562" s="53">
        <v>1040</v>
      </c>
      <c r="AA1562" s="53">
        <v>782.5</v>
      </c>
    </row>
    <row r="1563" spans="2:27" ht="12.75">
      <c r="B1563" s="1"/>
      <c r="D1563" s="60">
        <v>1999</v>
      </c>
      <c r="E1563" s="61">
        <v>36413</v>
      </c>
      <c r="Y1563" s="53">
        <v>1515</v>
      </c>
      <c r="Z1563" s="53">
        <v>1040</v>
      </c>
      <c r="AA1563" s="53">
        <v>782.5</v>
      </c>
    </row>
    <row r="1564" spans="2:27" ht="12.75">
      <c r="B1564" s="1"/>
      <c r="D1564" s="60">
        <v>1999</v>
      </c>
      <c r="E1564" s="61">
        <v>36420</v>
      </c>
      <c r="Y1564" s="53">
        <v>1515</v>
      </c>
      <c r="Z1564" s="53">
        <v>1040</v>
      </c>
      <c r="AA1564" s="53">
        <v>782.5</v>
      </c>
    </row>
    <row r="1565" spans="2:27" ht="12.75">
      <c r="B1565" s="1"/>
      <c r="D1565" s="60">
        <v>1999</v>
      </c>
      <c r="E1565" s="61">
        <v>36427</v>
      </c>
      <c r="Y1565" s="53">
        <v>1515</v>
      </c>
      <c r="Z1565" s="53">
        <v>1040</v>
      </c>
      <c r="AA1565" s="53">
        <v>782.5</v>
      </c>
    </row>
    <row r="1566" spans="2:27" ht="12.75">
      <c r="B1566" s="1"/>
      <c r="D1566" s="60">
        <v>1999</v>
      </c>
      <c r="E1566" s="61">
        <v>36434</v>
      </c>
      <c r="Y1566" s="53">
        <v>1515</v>
      </c>
      <c r="Z1566" s="53">
        <v>1040</v>
      </c>
      <c r="AA1566" s="53">
        <v>782.5</v>
      </c>
    </row>
    <row r="1567" spans="2:27" ht="12.75">
      <c r="B1567" s="1"/>
      <c r="D1567" s="60">
        <v>1999</v>
      </c>
      <c r="E1567" s="61">
        <v>36441</v>
      </c>
      <c r="Y1567" s="53">
        <v>1530</v>
      </c>
      <c r="Z1567" s="53">
        <v>1040</v>
      </c>
      <c r="AA1567" s="53">
        <v>782.5</v>
      </c>
    </row>
    <row r="1568" spans="2:27" ht="12.75">
      <c r="B1568" s="1"/>
      <c r="D1568" s="60">
        <v>1999</v>
      </c>
      <c r="E1568" s="61">
        <v>36448</v>
      </c>
      <c r="Y1568" s="53">
        <v>1530</v>
      </c>
      <c r="Z1568" s="53">
        <v>1040</v>
      </c>
      <c r="AA1568" s="53">
        <v>782.5</v>
      </c>
    </row>
    <row r="1569" spans="2:27" ht="12.75">
      <c r="B1569" s="1"/>
      <c r="D1569" s="60">
        <v>1999</v>
      </c>
      <c r="E1569" s="61">
        <v>36455</v>
      </c>
      <c r="Y1569" s="53">
        <v>1540</v>
      </c>
      <c r="Z1569" s="53">
        <v>1040</v>
      </c>
      <c r="AA1569" s="53">
        <v>782.5</v>
      </c>
    </row>
    <row r="1570" spans="2:27" ht="12.75">
      <c r="B1570" s="1"/>
      <c r="D1570" s="60">
        <v>1999</v>
      </c>
      <c r="E1570" s="61">
        <v>36462</v>
      </c>
      <c r="Y1570" s="53">
        <v>1540</v>
      </c>
      <c r="Z1570" s="53">
        <v>1040</v>
      </c>
      <c r="AA1570" s="53">
        <v>782.5</v>
      </c>
    </row>
    <row r="1571" spans="2:27" ht="12.75">
      <c r="B1571" s="1"/>
      <c r="D1571" s="60">
        <v>1999</v>
      </c>
      <c r="E1571" s="61">
        <v>36469</v>
      </c>
      <c r="Y1571" s="53">
        <v>1540</v>
      </c>
      <c r="Z1571" s="53">
        <v>1040</v>
      </c>
      <c r="AA1571" s="53">
        <v>782.5</v>
      </c>
    </row>
    <row r="1572" spans="2:27" ht="12.75">
      <c r="B1572" s="1"/>
      <c r="D1572" s="60">
        <v>1999</v>
      </c>
      <c r="E1572" s="61">
        <v>36476</v>
      </c>
      <c r="Y1572" s="53">
        <v>1540</v>
      </c>
      <c r="Z1572" s="53">
        <v>1040</v>
      </c>
      <c r="AA1572" s="53">
        <v>792.5</v>
      </c>
    </row>
    <row r="1573" spans="2:27" ht="12.75">
      <c r="B1573" s="1"/>
      <c r="D1573" s="60">
        <v>1999</v>
      </c>
      <c r="E1573" s="61">
        <v>36483</v>
      </c>
      <c r="Y1573" s="53">
        <v>1565</v>
      </c>
      <c r="Z1573" s="53">
        <v>1040</v>
      </c>
      <c r="AA1573" s="53">
        <v>792.5</v>
      </c>
    </row>
    <row r="1574" spans="2:27" ht="12.75">
      <c r="B1574" s="1"/>
      <c r="D1574" s="60">
        <v>1999</v>
      </c>
      <c r="E1574" s="61">
        <v>36490</v>
      </c>
      <c r="Y1574" s="53">
        <v>1565</v>
      </c>
      <c r="Z1574" s="53">
        <v>1040</v>
      </c>
      <c r="AA1574" s="53">
        <v>792.5</v>
      </c>
    </row>
    <row r="1575" spans="2:27" ht="12.75">
      <c r="B1575" s="1"/>
      <c r="D1575" s="60">
        <v>1999</v>
      </c>
      <c r="E1575" s="61">
        <v>36497</v>
      </c>
      <c r="Y1575" s="53">
        <v>1575</v>
      </c>
      <c r="Z1575" s="53">
        <v>1040</v>
      </c>
      <c r="AA1575" s="53">
        <v>812.5</v>
      </c>
    </row>
    <row r="1576" spans="2:27" ht="12.75">
      <c r="B1576" s="1"/>
      <c r="D1576" s="60">
        <v>1999</v>
      </c>
      <c r="E1576" s="61">
        <v>36504</v>
      </c>
      <c r="Y1576" s="53">
        <v>1575</v>
      </c>
      <c r="Z1576" s="53">
        <v>1040</v>
      </c>
      <c r="AA1576" s="53">
        <v>812.5</v>
      </c>
    </row>
    <row r="1577" spans="2:27" ht="12.75">
      <c r="B1577" s="1"/>
      <c r="D1577" s="60">
        <v>1999</v>
      </c>
      <c r="E1577" s="61">
        <v>36511</v>
      </c>
      <c r="Y1577" s="53">
        <v>1615</v>
      </c>
      <c r="Z1577" s="53">
        <v>1040</v>
      </c>
      <c r="AA1577" s="53">
        <v>812.5</v>
      </c>
    </row>
    <row r="1578" spans="2:27" ht="12.75">
      <c r="B1578" s="1"/>
      <c r="D1578" s="60">
        <v>1999</v>
      </c>
      <c r="E1578" s="61">
        <v>36518</v>
      </c>
      <c r="Y1578" s="53">
        <v>1615</v>
      </c>
      <c r="Z1578" s="53">
        <v>1040</v>
      </c>
      <c r="AA1578" s="53">
        <v>812.5</v>
      </c>
    </row>
    <row r="1579" spans="2:27" ht="12.75">
      <c r="B1579" s="1"/>
      <c r="D1579" s="60">
        <v>1999</v>
      </c>
      <c r="E1579" s="61">
        <v>36525</v>
      </c>
      <c r="Y1579" s="53">
        <v>1615</v>
      </c>
      <c r="Z1579" s="53">
        <v>1040</v>
      </c>
      <c r="AA1579" s="53">
        <v>812.5</v>
      </c>
    </row>
    <row r="1580" spans="2:27" ht="12.75">
      <c r="B1580" s="1"/>
      <c r="D1580" s="60">
        <v>2000</v>
      </c>
      <c r="E1580" s="61">
        <v>36532</v>
      </c>
      <c r="Y1580" s="53">
        <v>1640</v>
      </c>
      <c r="Z1580" s="53">
        <v>1040</v>
      </c>
      <c r="AA1580" s="53">
        <v>822.5</v>
      </c>
    </row>
    <row r="1581" spans="2:27" ht="12.75">
      <c r="B1581" s="1"/>
      <c r="D1581" s="60">
        <v>2000</v>
      </c>
      <c r="E1581" s="61">
        <v>36539</v>
      </c>
      <c r="Y1581" s="53">
        <v>1650</v>
      </c>
      <c r="Z1581" s="53">
        <v>1040</v>
      </c>
      <c r="AA1581" s="53">
        <v>822.5</v>
      </c>
    </row>
    <row r="1582" spans="2:27" ht="12.75">
      <c r="B1582" s="1"/>
      <c r="D1582" s="60">
        <v>2000</v>
      </c>
      <c r="E1582" s="61">
        <v>36546</v>
      </c>
      <c r="Y1582" s="53">
        <v>1650</v>
      </c>
      <c r="Z1582" s="53">
        <v>1040</v>
      </c>
      <c r="AA1582" s="53">
        <v>822.5</v>
      </c>
    </row>
    <row r="1583" spans="2:27" ht="12.75">
      <c r="B1583" s="1"/>
      <c r="D1583" s="60">
        <v>2000</v>
      </c>
      <c r="E1583" s="61">
        <v>36553</v>
      </c>
      <c r="Y1583" s="53">
        <v>1650</v>
      </c>
      <c r="Z1583" s="53">
        <v>1040</v>
      </c>
      <c r="AA1583" s="53">
        <v>822.5</v>
      </c>
    </row>
    <row r="1584" spans="2:27" ht="12.75">
      <c r="B1584" s="1"/>
      <c r="D1584" s="60">
        <v>2000</v>
      </c>
      <c r="E1584" s="61">
        <v>36560</v>
      </c>
      <c r="Y1584" s="53">
        <v>1660</v>
      </c>
      <c r="Z1584" s="53">
        <v>1040</v>
      </c>
      <c r="AA1584" s="53">
        <v>832.5</v>
      </c>
    </row>
    <row r="1585" spans="2:27" ht="12.75">
      <c r="B1585" s="1"/>
      <c r="D1585" s="60">
        <v>2000</v>
      </c>
      <c r="E1585" s="61">
        <v>36567</v>
      </c>
      <c r="Y1585" s="53">
        <v>1660</v>
      </c>
      <c r="Z1585" s="53">
        <v>1050</v>
      </c>
      <c r="AA1585" s="53">
        <v>832.5</v>
      </c>
    </row>
    <row r="1586" spans="2:27" ht="12.75">
      <c r="B1586" s="1"/>
      <c r="D1586" s="60">
        <v>2000</v>
      </c>
      <c r="E1586" s="61">
        <v>36574</v>
      </c>
      <c r="Y1586" s="53">
        <v>1660</v>
      </c>
      <c r="Z1586" s="53">
        <v>1055</v>
      </c>
      <c r="AA1586" s="53">
        <v>832.5</v>
      </c>
    </row>
    <row r="1587" spans="2:27" ht="12.75">
      <c r="B1587" s="1"/>
      <c r="D1587" s="60">
        <v>2000</v>
      </c>
      <c r="E1587" s="61">
        <v>36581</v>
      </c>
      <c r="Y1587" s="53">
        <v>1685</v>
      </c>
      <c r="Z1587" s="53">
        <v>1055</v>
      </c>
      <c r="AA1587" s="53">
        <v>832.5</v>
      </c>
    </row>
    <row r="1588" spans="2:27" ht="12.75">
      <c r="B1588" s="1"/>
      <c r="D1588" s="60">
        <v>2000</v>
      </c>
      <c r="E1588" s="61">
        <v>36588</v>
      </c>
      <c r="Y1588" s="53">
        <v>1685</v>
      </c>
      <c r="Z1588" s="53">
        <v>1055</v>
      </c>
      <c r="AA1588" s="53">
        <v>832.5</v>
      </c>
    </row>
    <row r="1589" spans="2:27" ht="12.75">
      <c r="B1589" s="1"/>
      <c r="D1589" s="60">
        <v>2000</v>
      </c>
      <c r="E1589" s="61">
        <v>36595</v>
      </c>
      <c r="Y1589" s="53">
        <v>1685</v>
      </c>
      <c r="Z1589" s="53">
        <v>1055</v>
      </c>
      <c r="AA1589" s="53">
        <v>832.5</v>
      </c>
    </row>
    <row r="1590" spans="2:27" ht="12.75">
      <c r="B1590" s="1"/>
      <c r="D1590" s="60">
        <v>2000</v>
      </c>
      <c r="E1590" s="61">
        <v>36602</v>
      </c>
      <c r="Y1590" s="53">
        <v>1685</v>
      </c>
      <c r="Z1590" s="53">
        <v>1055</v>
      </c>
      <c r="AA1590" s="53">
        <v>827.5</v>
      </c>
    </row>
    <row r="1591" spans="2:27" ht="12.75">
      <c r="B1591" s="1"/>
      <c r="D1591" s="60">
        <v>2000</v>
      </c>
      <c r="E1591" s="61">
        <v>36609</v>
      </c>
      <c r="Y1591" s="53">
        <v>1685</v>
      </c>
      <c r="Z1591" s="53">
        <v>1045</v>
      </c>
      <c r="AA1591" s="53">
        <v>822.5</v>
      </c>
    </row>
    <row r="1592" spans="2:27" ht="12.75">
      <c r="B1592" s="1"/>
      <c r="D1592" s="60">
        <v>2000</v>
      </c>
      <c r="E1592" s="61">
        <v>36616</v>
      </c>
      <c r="Y1592" s="53">
        <v>1685</v>
      </c>
      <c r="Z1592" s="53">
        <v>1045</v>
      </c>
      <c r="AA1592" s="53">
        <v>822.5</v>
      </c>
    </row>
    <row r="1593" spans="2:27" ht="12.75">
      <c r="B1593" s="1"/>
      <c r="D1593" s="60">
        <v>2000</v>
      </c>
      <c r="E1593" s="61">
        <v>36623</v>
      </c>
      <c r="Y1593" s="53">
        <v>1680</v>
      </c>
      <c r="Z1593" s="53">
        <v>1045</v>
      </c>
      <c r="AA1593" s="53">
        <v>822.5</v>
      </c>
    </row>
    <row r="1594" spans="2:27" ht="12.75">
      <c r="B1594" s="1"/>
      <c r="D1594" s="60">
        <v>2000</v>
      </c>
      <c r="E1594" s="61">
        <v>36630</v>
      </c>
      <c r="Y1594" s="53">
        <v>1670</v>
      </c>
      <c r="Z1594" s="53">
        <v>1045</v>
      </c>
      <c r="AA1594" s="53">
        <v>822.5</v>
      </c>
    </row>
    <row r="1595" spans="2:27" ht="12.75">
      <c r="B1595" s="1"/>
      <c r="D1595" s="60">
        <v>2000</v>
      </c>
      <c r="E1595" s="61">
        <v>36637</v>
      </c>
      <c r="Y1595" s="53">
        <v>1670</v>
      </c>
      <c r="Z1595" s="53">
        <v>1045</v>
      </c>
      <c r="AA1595" s="53">
        <v>822.5</v>
      </c>
    </row>
    <row r="1596" spans="2:27" ht="12.75">
      <c r="B1596" s="1"/>
      <c r="D1596" s="60">
        <v>2000</v>
      </c>
      <c r="E1596" s="61">
        <v>36644</v>
      </c>
      <c r="Y1596" s="53">
        <v>1670</v>
      </c>
      <c r="Z1596" s="53">
        <v>1045</v>
      </c>
      <c r="AA1596" s="53">
        <v>822.5</v>
      </c>
    </row>
    <row r="1597" spans="2:27" ht="12.75">
      <c r="B1597" s="1"/>
      <c r="D1597" s="60">
        <v>2000</v>
      </c>
      <c r="E1597" s="61">
        <v>36651</v>
      </c>
      <c r="Y1597" s="53">
        <v>1660</v>
      </c>
      <c r="Z1597" s="53">
        <v>1040</v>
      </c>
      <c r="AA1597" s="53">
        <v>822.5</v>
      </c>
    </row>
    <row r="1598" spans="2:27" ht="12.75">
      <c r="B1598" s="1"/>
      <c r="D1598" s="60">
        <v>2000</v>
      </c>
      <c r="E1598" s="61">
        <v>36658</v>
      </c>
      <c r="Y1598" s="53">
        <v>1645</v>
      </c>
      <c r="Z1598" s="53">
        <v>1040</v>
      </c>
      <c r="AA1598" s="53">
        <v>822.5</v>
      </c>
    </row>
    <row r="1599" spans="2:27" ht="12.75">
      <c r="B1599" s="1"/>
      <c r="D1599" s="60">
        <v>2000</v>
      </c>
      <c r="E1599" s="61">
        <v>36665</v>
      </c>
      <c r="Y1599" s="53">
        <v>1645</v>
      </c>
      <c r="Z1599" s="53">
        <v>1035</v>
      </c>
      <c r="AA1599" s="53">
        <v>822.5</v>
      </c>
    </row>
    <row r="1600" spans="2:27" ht="12.75">
      <c r="B1600" s="1"/>
      <c r="D1600" s="60">
        <v>2000</v>
      </c>
      <c r="E1600" s="61">
        <v>36672</v>
      </c>
      <c r="Y1600" s="53">
        <v>1645</v>
      </c>
      <c r="Z1600" s="53">
        <v>1035</v>
      </c>
      <c r="AA1600" s="53">
        <v>822.5</v>
      </c>
    </row>
    <row r="1601" spans="2:27" ht="12.75">
      <c r="B1601" s="1"/>
      <c r="D1601" s="60">
        <v>2000</v>
      </c>
      <c r="E1601" s="61">
        <v>36679</v>
      </c>
      <c r="Y1601" s="53">
        <v>1645</v>
      </c>
      <c r="Z1601" s="53">
        <v>1035</v>
      </c>
      <c r="AA1601" s="53">
        <v>822.5</v>
      </c>
    </row>
    <row r="1602" spans="2:27" ht="12.75">
      <c r="B1602" s="1"/>
      <c r="D1602" s="60">
        <v>2000</v>
      </c>
      <c r="E1602" s="61">
        <v>36686</v>
      </c>
      <c r="Y1602" s="53">
        <v>1645</v>
      </c>
      <c r="Z1602" s="53">
        <v>1030</v>
      </c>
      <c r="AA1602" s="53">
        <v>812.5</v>
      </c>
    </row>
    <row r="1603" spans="2:27" ht="12.75">
      <c r="B1603" s="1"/>
      <c r="D1603" s="60">
        <v>2000</v>
      </c>
      <c r="E1603" s="61">
        <v>36693</v>
      </c>
      <c r="Y1603" s="53">
        <v>1635</v>
      </c>
      <c r="Z1603" s="53">
        <v>1030</v>
      </c>
      <c r="AA1603" s="53">
        <v>812.5</v>
      </c>
    </row>
    <row r="1604" spans="2:27" ht="12.75">
      <c r="B1604" s="1"/>
      <c r="D1604" s="60">
        <v>2000</v>
      </c>
      <c r="E1604" s="61">
        <v>36700</v>
      </c>
      <c r="Y1604" s="53">
        <v>1635</v>
      </c>
      <c r="Z1604" s="53">
        <v>1030</v>
      </c>
      <c r="AA1604" s="53">
        <v>812.5</v>
      </c>
    </row>
    <row r="1605" spans="2:27" ht="12.75">
      <c r="B1605" s="1"/>
      <c r="D1605" s="60">
        <v>2000</v>
      </c>
      <c r="E1605" s="61">
        <v>36707</v>
      </c>
      <c r="Y1605" s="53">
        <v>1625</v>
      </c>
      <c r="Z1605" s="53">
        <v>1030</v>
      </c>
      <c r="AA1605" s="53">
        <v>812.5</v>
      </c>
    </row>
    <row r="1606" spans="2:27" ht="12.75">
      <c r="B1606" s="1"/>
      <c r="D1606" s="60">
        <v>2000</v>
      </c>
      <c r="E1606" s="61">
        <v>36714</v>
      </c>
      <c r="Y1606" s="53">
        <v>1615</v>
      </c>
      <c r="Z1606" s="53">
        <v>1030</v>
      </c>
      <c r="AA1606" s="53">
        <v>812.5</v>
      </c>
    </row>
    <row r="1607" spans="2:27" ht="12.75">
      <c r="B1607" s="1"/>
      <c r="D1607" s="60">
        <v>2000</v>
      </c>
      <c r="E1607" s="61">
        <v>36721</v>
      </c>
      <c r="Y1607" s="53">
        <v>1615</v>
      </c>
      <c r="Z1607" s="53">
        <v>1030</v>
      </c>
      <c r="AA1607" s="53">
        <v>812.5</v>
      </c>
    </row>
    <row r="1608" spans="2:27" ht="12.75">
      <c r="B1608" s="1"/>
      <c r="D1608" s="60">
        <v>2000</v>
      </c>
      <c r="E1608" s="61">
        <v>36728</v>
      </c>
      <c r="Y1608" s="53">
        <v>1615</v>
      </c>
      <c r="Z1608" s="53">
        <v>1030</v>
      </c>
      <c r="AA1608" s="53">
        <v>812.5</v>
      </c>
    </row>
    <row r="1609" spans="2:27" ht="12.75">
      <c r="B1609" s="1"/>
      <c r="D1609" s="60">
        <v>2000</v>
      </c>
      <c r="E1609" s="61">
        <v>36735</v>
      </c>
      <c r="Y1609" s="53">
        <v>1615</v>
      </c>
      <c r="Z1609" s="53">
        <v>1030</v>
      </c>
      <c r="AA1609" s="53">
        <v>812.5</v>
      </c>
    </row>
    <row r="1610" spans="2:27" ht="12.75">
      <c r="B1610" s="1"/>
      <c r="D1610" s="60">
        <v>2000</v>
      </c>
      <c r="E1610" s="61">
        <v>36742</v>
      </c>
      <c r="Y1610" s="53">
        <v>1615</v>
      </c>
      <c r="Z1610" s="53">
        <v>1030</v>
      </c>
      <c r="AA1610" s="53">
        <v>812.5</v>
      </c>
    </row>
    <row r="1611" spans="2:27" ht="12.75">
      <c r="B1611" s="1"/>
      <c r="D1611" s="60">
        <v>2000</v>
      </c>
      <c r="E1611" s="61">
        <v>36749</v>
      </c>
      <c r="Y1611" s="53">
        <v>1615</v>
      </c>
      <c r="Z1611" s="53">
        <v>1030</v>
      </c>
      <c r="AA1611" s="53">
        <v>812.5</v>
      </c>
    </row>
    <row r="1612" spans="2:27" ht="12.75">
      <c r="B1612" s="1"/>
      <c r="D1612" s="60">
        <v>2000</v>
      </c>
      <c r="E1612" s="61">
        <v>36756</v>
      </c>
      <c r="Y1612" s="53">
        <v>1615</v>
      </c>
      <c r="Z1612" s="53">
        <v>1030</v>
      </c>
      <c r="AA1612" s="53">
        <v>817.5</v>
      </c>
    </row>
    <row r="1613" spans="2:27" ht="12.75">
      <c r="B1613" s="1"/>
      <c r="D1613" s="60">
        <v>2000</v>
      </c>
      <c r="E1613" s="61">
        <v>36763</v>
      </c>
      <c r="Y1613" s="53">
        <v>1625</v>
      </c>
      <c r="Z1613" s="53">
        <v>1030</v>
      </c>
      <c r="AA1613" s="53">
        <v>817.5</v>
      </c>
    </row>
    <row r="1614" spans="2:27" ht="12.75">
      <c r="B1614" s="1"/>
      <c r="D1614" s="60">
        <v>2000</v>
      </c>
      <c r="E1614" s="61">
        <v>36770</v>
      </c>
      <c r="Y1614" s="53">
        <v>1625</v>
      </c>
      <c r="Z1614" s="53">
        <v>1030</v>
      </c>
      <c r="AA1614" s="53">
        <v>817.5</v>
      </c>
    </row>
    <row r="1615" spans="2:27" ht="12.75">
      <c r="B1615" s="1"/>
      <c r="D1615" s="60">
        <v>2000</v>
      </c>
      <c r="E1615" s="61">
        <v>36777</v>
      </c>
      <c r="Y1615" s="53">
        <v>1625</v>
      </c>
      <c r="Z1615" s="53">
        <v>1030</v>
      </c>
      <c r="AA1615" s="53">
        <v>817.5</v>
      </c>
    </row>
    <row r="1616" spans="2:27" ht="12.75">
      <c r="B1616" s="1"/>
      <c r="D1616" s="60">
        <v>2000</v>
      </c>
      <c r="E1616" s="61">
        <v>36784</v>
      </c>
      <c r="Y1616" s="53">
        <v>1625</v>
      </c>
      <c r="Z1616" s="53">
        <v>1035</v>
      </c>
      <c r="AA1616" s="53">
        <v>817.5</v>
      </c>
    </row>
    <row r="1617" spans="2:27" ht="12.75">
      <c r="B1617" s="1"/>
      <c r="D1617" s="60">
        <v>2000</v>
      </c>
      <c r="E1617" s="61">
        <v>36791</v>
      </c>
      <c r="Y1617" s="53">
        <v>1625</v>
      </c>
      <c r="Z1617" s="53">
        <v>1035</v>
      </c>
      <c r="AA1617" s="53">
        <v>817.5</v>
      </c>
    </row>
    <row r="1618" spans="2:27" ht="12.75">
      <c r="B1618" s="1"/>
      <c r="D1618" s="60">
        <v>2000</v>
      </c>
      <c r="E1618" s="61">
        <v>36798</v>
      </c>
      <c r="Y1618" s="53">
        <v>1620</v>
      </c>
      <c r="Z1618" s="53">
        <v>1025</v>
      </c>
      <c r="AA1618" s="53">
        <v>817.5</v>
      </c>
    </row>
    <row r="1619" spans="2:27" ht="12.75">
      <c r="B1619" s="1"/>
      <c r="D1619" s="60">
        <v>2000</v>
      </c>
      <c r="E1619" s="61">
        <v>36805</v>
      </c>
      <c r="Y1619" s="53">
        <v>1620</v>
      </c>
      <c r="Z1619" s="53">
        <v>1025</v>
      </c>
      <c r="AA1619" s="53">
        <v>817.5</v>
      </c>
    </row>
    <row r="1620" spans="2:27" ht="12.75">
      <c r="B1620" s="1"/>
      <c r="D1620" s="60">
        <v>2000</v>
      </c>
      <c r="E1620" s="61">
        <v>36812</v>
      </c>
      <c r="Y1620" s="53">
        <v>1620</v>
      </c>
      <c r="Z1620" s="53">
        <v>1025</v>
      </c>
      <c r="AA1620" s="53">
        <v>822.5</v>
      </c>
    </row>
    <row r="1621" spans="2:27" ht="12.75">
      <c r="B1621" s="1"/>
      <c r="D1621" s="60">
        <v>2000</v>
      </c>
      <c r="E1621" s="61">
        <v>36819</v>
      </c>
      <c r="Y1621" s="53">
        <v>1620</v>
      </c>
      <c r="Z1621" s="53">
        <v>1035</v>
      </c>
      <c r="AA1621" s="53">
        <v>822.5</v>
      </c>
    </row>
    <row r="1622" spans="2:27" ht="12.75">
      <c r="B1622" s="1"/>
      <c r="D1622" s="60">
        <v>2000</v>
      </c>
      <c r="E1622" s="61">
        <v>36826</v>
      </c>
      <c r="Y1622" s="53">
        <v>1620</v>
      </c>
      <c r="Z1622" s="53">
        <v>1035</v>
      </c>
      <c r="AA1622" s="53">
        <v>812.5</v>
      </c>
    </row>
    <row r="1623" spans="2:27" ht="12.75">
      <c r="B1623" s="1"/>
      <c r="D1623" s="60">
        <v>2000</v>
      </c>
      <c r="E1623" s="61">
        <v>36833</v>
      </c>
      <c r="Y1623" s="53">
        <v>1620</v>
      </c>
      <c r="Z1623" s="53">
        <v>1030</v>
      </c>
      <c r="AA1623" s="53">
        <v>812.5</v>
      </c>
    </row>
    <row r="1624" spans="2:27" ht="12.75">
      <c r="B1624" s="1"/>
      <c r="D1624" s="60">
        <v>2000</v>
      </c>
      <c r="E1624" s="61">
        <v>36840</v>
      </c>
      <c r="Y1624" s="53">
        <v>1610</v>
      </c>
      <c r="Z1624" s="53">
        <v>1030</v>
      </c>
      <c r="AA1624" s="53">
        <v>827.5</v>
      </c>
    </row>
    <row r="1625" spans="2:27" ht="12.75">
      <c r="B1625" s="1"/>
      <c r="D1625" s="60">
        <v>2000</v>
      </c>
      <c r="E1625" s="61">
        <v>36847</v>
      </c>
      <c r="Y1625" s="53">
        <v>1610</v>
      </c>
      <c r="Z1625" s="53">
        <v>1030</v>
      </c>
      <c r="AA1625" s="53">
        <v>827.5</v>
      </c>
    </row>
    <row r="1626" spans="2:27" ht="12.75">
      <c r="B1626" s="1"/>
      <c r="D1626" s="60">
        <v>2000</v>
      </c>
      <c r="E1626" s="61">
        <v>36854</v>
      </c>
      <c r="Y1626" s="53">
        <v>1610</v>
      </c>
      <c r="Z1626" s="53">
        <v>1030</v>
      </c>
      <c r="AA1626" s="53">
        <v>812.5</v>
      </c>
    </row>
    <row r="1627" spans="2:27" ht="12.75">
      <c r="B1627" s="1"/>
      <c r="D1627" s="60">
        <v>2000</v>
      </c>
      <c r="E1627" s="61">
        <v>36861</v>
      </c>
      <c r="Y1627" s="53">
        <v>1610</v>
      </c>
      <c r="Z1627" s="53">
        <v>1030</v>
      </c>
      <c r="AA1627" s="53">
        <v>812.5</v>
      </c>
    </row>
    <row r="1628" spans="2:27" ht="12.75">
      <c r="B1628" s="1"/>
      <c r="D1628" s="60">
        <v>2000</v>
      </c>
      <c r="E1628" s="61">
        <v>36868</v>
      </c>
      <c r="Y1628" s="53">
        <v>1610</v>
      </c>
      <c r="Z1628" s="53">
        <v>1030</v>
      </c>
      <c r="AA1628" s="53">
        <v>812.5</v>
      </c>
    </row>
    <row r="1629" spans="2:27" ht="12.75">
      <c r="B1629" s="1"/>
      <c r="D1629" s="60">
        <v>2000</v>
      </c>
      <c r="E1629" s="61">
        <v>36875</v>
      </c>
      <c r="Y1629" s="53">
        <v>1615</v>
      </c>
      <c r="Z1629" s="53">
        <v>1030</v>
      </c>
      <c r="AA1629" s="53">
        <v>802.5</v>
      </c>
    </row>
    <row r="1630" spans="2:27" ht="12.75">
      <c r="B1630" s="1"/>
      <c r="D1630" s="60">
        <v>2000</v>
      </c>
      <c r="E1630" s="61">
        <v>36882</v>
      </c>
      <c r="Y1630" s="53">
        <v>1625</v>
      </c>
      <c r="Z1630" s="53">
        <v>1030</v>
      </c>
      <c r="AA1630" s="53">
        <v>800</v>
      </c>
    </row>
    <row r="1631" spans="2:27" ht="12.75">
      <c r="B1631" s="1"/>
      <c r="D1631" s="60">
        <v>2000</v>
      </c>
      <c r="E1631" s="61">
        <v>36889</v>
      </c>
      <c r="Y1631" s="53">
        <v>1635</v>
      </c>
      <c r="Z1631" s="53">
        <v>1030</v>
      </c>
      <c r="AA1631" s="53">
        <v>800</v>
      </c>
    </row>
    <row r="1632" spans="2:27" ht="12.75">
      <c r="B1632" s="1"/>
      <c r="D1632" s="60">
        <v>2001</v>
      </c>
      <c r="E1632" s="61">
        <v>36896</v>
      </c>
      <c r="Y1632" s="53">
        <v>1635</v>
      </c>
      <c r="Z1632" s="53">
        <v>1025</v>
      </c>
      <c r="AA1632" s="53">
        <v>810</v>
      </c>
    </row>
    <row r="1633" spans="2:27" ht="12.75">
      <c r="B1633" s="1"/>
      <c r="D1633" s="60">
        <v>2001</v>
      </c>
      <c r="E1633" s="61">
        <v>36903</v>
      </c>
      <c r="Y1633" s="53">
        <v>1635</v>
      </c>
      <c r="Z1633" s="53">
        <v>1025</v>
      </c>
      <c r="AA1633" s="53">
        <v>810</v>
      </c>
    </row>
    <row r="1634" spans="2:27" ht="12.75">
      <c r="B1634" s="1"/>
      <c r="D1634" s="60">
        <v>2001</v>
      </c>
      <c r="E1634" s="61">
        <v>36910</v>
      </c>
      <c r="Y1634" s="53">
        <v>1650</v>
      </c>
      <c r="Z1634" s="53">
        <v>1025</v>
      </c>
      <c r="AA1634" s="53">
        <v>810</v>
      </c>
    </row>
    <row r="1635" spans="2:27" ht="12.75">
      <c r="B1635" s="1"/>
      <c r="D1635" s="60">
        <v>2001</v>
      </c>
      <c r="E1635" s="61">
        <v>36917</v>
      </c>
      <c r="Y1635" s="53">
        <v>1640</v>
      </c>
      <c r="Z1635" s="53">
        <v>1025</v>
      </c>
      <c r="AA1635" s="53">
        <v>810</v>
      </c>
    </row>
    <row r="1636" spans="2:27" ht="12.75">
      <c r="B1636" s="1"/>
      <c r="D1636" s="60">
        <v>2001</v>
      </c>
      <c r="E1636" s="61">
        <v>36924</v>
      </c>
      <c r="Y1636" s="53">
        <v>1640</v>
      </c>
      <c r="Z1636" s="53">
        <v>1015</v>
      </c>
      <c r="AA1636" s="53">
        <v>805</v>
      </c>
    </row>
    <row r="1637" spans="2:27" ht="12.75">
      <c r="B1637" s="1"/>
      <c r="D1637" s="60">
        <v>2001</v>
      </c>
      <c r="E1637" s="61">
        <v>36931</v>
      </c>
      <c r="Y1637" s="53">
        <v>1640</v>
      </c>
      <c r="Z1637" s="53">
        <v>1015</v>
      </c>
      <c r="AA1637" s="53">
        <v>800</v>
      </c>
    </row>
    <row r="1638" spans="2:27" ht="12.75">
      <c r="B1638" s="1"/>
      <c r="D1638" s="60">
        <v>2001</v>
      </c>
      <c r="E1638" s="61">
        <v>36938</v>
      </c>
      <c r="Y1638" s="53">
        <v>1630</v>
      </c>
      <c r="Z1638" s="53">
        <v>1015</v>
      </c>
      <c r="AA1638" s="53">
        <v>795</v>
      </c>
    </row>
    <row r="1639" spans="2:27" ht="12.75">
      <c r="B1639" s="1"/>
      <c r="D1639" s="60">
        <v>2001</v>
      </c>
      <c r="E1639" s="61">
        <v>36945</v>
      </c>
      <c r="Y1639" s="53">
        <v>1630</v>
      </c>
      <c r="Z1639" s="53">
        <v>1005</v>
      </c>
      <c r="AA1639" s="53">
        <v>785</v>
      </c>
    </row>
    <row r="1640" spans="2:27" ht="12.75">
      <c r="B1640" s="1"/>
      <c r="D1640" s="60">
        <v>2001</v>
      </c>
      <c r="E1640" s="61">
        <v>36952</v>
      </c>
      <c r="Y1640" s="53">
        <v>1630</v>
      </c>
      <c r="Z1640" s="53">
        <v>1000</v>
      </c>
      <c r="AA1640" s="53">
        <v>775</v>
      </c>
    </row>
    <row r="1641" spans="2:27" ht="12.75">
      <c r="B1641" s="1"/>
      <c r="D1641" s="60">
        <v>2001</v>
      </c>
      <c r="E1641" s="61">
        <v>36959</v>
      </c>
      <c r="Y1641" s="53">
        <v>1620</v>
      </c>
      <c r="Z1641" s="53">
        <v>1000</v>
      </c>
      <c r="AA1641" s="53">
        <v>765</v>
      </c>
    </row>
    <row r="1642" spans="2:27" ht="12.75">
      <c r="B1642" s="1"/>
      <c r="D1642" s="60">
        <v>2001</v>
      </c>
      <c r="E1642" s="61">
        <v>36966</v>
      </c>
      <c r="Y1642" s="53">
        <v>1610</v>
      </c>
      <c r="Z1642" s="53">
        <v>1000</v>
      </c>
      <c r="AA1642" s="53">
        <v>765</v>
      </c>
    </row>
    <row r="1643" spans="2:27" ht="12.75">
      <c r="B1643" s="1"/>
      <c r="D1643" s="60">
        <v>2001</v>
      </c>
      <c r="E1643" s="61">
        <v>36973</v>
      </c>
      <c r="Y1643" s="53">
        <v>1595</v>
      </c>
      <c r="Z1643" s="53">
        <v>1000</v>
      </c>
      <c r="AA1643" s="53">
        <v>765</v>
      </c>
    </row>
    <row r="1644" spans="2:27" ht="12.75">
      <c r="B1644" s="1"/>
      <c r="D1644" s="60">
        <v>2001</v>
      </c>
      <c r="E1644" s="61">
        <v>36980</v>
      </c>
      <c r="Y1644" s="53">
        <v>1580</v>
      </c>
      <c r="Z1644" s="53">
        <v>1000</v>
      </c>
      <c r="AA1644" s="53">
        <v>765</v>
      </c>
    </row>
    <row r="1645" spans="2:27" ht="12.75">
      <c r="B1645" s="1"/>
      <c r="D1645" s="60">
        <v>2001</v>
      </c>
      <c r="E1645" s="61">
        <v>36987</v>
      </c>
      <c r="Y1645" s="53">
        <v>1570</v>
      </c>
      <c r="Z1645" s="53">
        <v>1000</v>
      </c>
      <c r="AA1645" s="53">
        <v>765</v>
      </c>
    </row>
    <row r="1646" spans="2:27" ht="12.75">
      <c r="B1646" s="1"/>
      <c r="D1646" s="60">
        <v>2001</v>
      </c>
      <c r="E1646" s="61">
        <v>36994</v>
      </c>
      <c r="Y1646" s="53">
        <v>1555</v>
      </c>
      <c r="Z1646" s="53">
        <v>1000</v>
      </c>
      <c r="AA1646" s="53">
        <v>765</v>
      </c>
    </row>
    <row r="1647" spans="2:27" ht="12.75">
      <c r="B1647" s="1"/>
      <c r="D1647" s="60">
        <v>2001</v>
      </c>
      <c r="E1647" s="61">
        <v>37001</v>
      </c>
      <c r="Y1647" s="53">
        <v>1555</v>
      </c>
      <c r="Z1647" s="53">
        <v>1000</v>
      </c>
      <c r="AA1647" s="53">
        <v>765</v>
      </c>
    </row>
    <row r="1648" spans="2:27" ht="12.75">
      <c r="B1648" s="1"/>
      <c r="D1648" s="60">
        <v>2001</v>
      </c>
      <c r="E1648" s="61">
        <v>37008</v>
      </c>
      <c r="Y1648" s="53">
        <v>1555</v>
      </c>
      <c r="Z1648" s="53">
        <v>1000</v>
      </c>
      <c r="AA1648" s="53">
        <v>760</v>
      </c>
    </row>
    <row r="1649" spans="2:27" ht="12.75">
      <c r="B1649" s="1"/>
      <c r="D1649" s="60">
        <v>2001</v>
      </c>
      <c r="E1649" s="61">
        <v>37015</v>
      </c>
      <c r="Y1649" s="53">
        <v>1555</v>
      </c>
      <c r="Z1649" s="53">
        <v>1000</v>
      </c>
      <c r="AA1649" s="53">
        <v>760</v>
      </c>
    </row>
    <row r="1650" spans="2:27" ht="12.75">
      <c r="B1650" s="1"/>
      <c r="D1650" s="60">
        <v>2001</v>
      </c>
      <c r="E1650" s="61">
        <v>37022</v>
      </c>
      <c r="Y1650" s="53">
        <v>1555</v>
      </c>
      <c r="Z1650" s="53">
        <v>990</v>
      </c>
      <c r="AA1650" s="53">
        <v>760</v>
      </c>
    </row>
    <row r="1651" spans="2:27" ht="12.75">
      <c r="B1651" s="1"/>
      <c r="D1651" s="60">
        <v>2001</v>
      </c>
      <c r="E1651" s="61">
        <v>37029</v>
      </c>
      <c r="Y1651" s="53">
        <v>1565</v>
      </c>
      <c r="Z1651" s="53">
        <v>980</v>
      </c>
      <c r="AA1651" s="53">
        <v>765</v>
      </c>
    </row>
    <row r="1652" spans="2:27" ht="12.75">
      <c r="B1652" s="1"/>
      <c r="D1652" s="60">
        <v>2001</v>
      </c>
      <c r="E1652" s="61">
        <v>37036</v>
      </c>
      <c r="Y1652" s="53">
        <v>1565</v>
      </c>
      <c r="Z1652" s="53">
        <v>975</v>
      </c>
      <c r="AA1652" s="53">
        <v>770</v>
      </c>
    </row>
    <row r="1653" spans="2:27" ht="12.75">
      <c r="B1653" s="1"/>
      <c r="D1653" s="60">
        <v>2001</v>
      </c>
      <c r="E1653" s="61">
        <v>37043</v>
      </c>
      <c r="Y1653" s="53">
        <v>1565</v>
      </c>
      <c r="Z1653" s="53">
        <v>975</v>
      </c>
      <c r="AA1653" s="53">
        <v>770</v>
      </c>
    </row>
    <row r="1654" spans="2:27" ht="12.75">
      <c r="B1654" s="1"/>
      <c r="D1654" s="60">
        <v>2001</v>
      </c>
      <c r="E1654" s="61">
        <v>37050</v>
      </c>
      <c r="Y1654" s="53">
        <v>1565</v>
      </c>
      <c r="Z1654" s="53">
        <v>975</v>
      </c>
      <c r="AA1654" s="53">
        <v>765</v>
      </c>
    </row>
    <row r="1655" spans="2:27" ht="12.75">
      <c r="B1655" s="1"/>
      <c r="D1655" s="60">
        <v>2001</v>
      </c>
      <c r="E1655" s="61">
        <v>37057</v>
      </c>
      <c r="Y1655" s="53">
        <v>1565</v>
      </c>
      <c r="Z1655" s="53">
        <v>965</v>
      </c>
      <c r="AA1655" s="53">
        <v>765</v>
      </c>
    </row>
    <row r="1656" spans="2:27" ht="12.75">
      <c r="B1656" s="1"/>
      <c r="D1656" s="60">
        <v>2001</v>
      </c>
      <c r="E1656" s="61">
        <v>37064</v>
      </c>
      <c r="Y1656" s="53">
        <v>1570</v>
      </c>
      <c r="Z1656" s="53">
        <v>960</v>
      </c>
      <c r="AA1656" s="53">
        <v>765</v>
      </c>
    </row>
    <row r="1657" spans="2:27" ht="12.75">
      <c r="B1657" s="1"/>
      <c r="D1657" s="60">
        <v>2001</v>
      </c>
      <c r="E1657" s="61">
        <v>37071</v>
      </c>
      <c r="Y1657" s="53">
        <v>1570</v>
      </c>
      <c r="Z1657" s="53">
        <v>960</v>
      </c>
      <c r="AA1657" s="53">
        <v>765</v>
      </c>
    </row>
    <row r="1658" spans="2:27" ht="12.75">
      <c r="B1658" s="1"/>
      <c r="D1658" s="60">
        <v>2001</v>
      </c>
      <c r="E1658" s="61">
        <v>37078</v>
      </c>
      <c r="Y1658" s="53">
        <v>1570</v>
      </c>
      <c r="Z1658" s="53">
        <v>960</v>
      </c>
      <c r="AA1658" s="53">
        <v>765</v>
      </c>
    </row>
    <row r="1659" spans="2:27" ht="12.75">
      <c r="B1659" s="1"/>
      <c r="D1659" s="60">
        <v>2001</v>
      </c>
      <c r="E1659" s="61">
        <v>37085</v>
      </c>
      <c r="Y1659" s="53">
        <v>1570</v>
      </c>
      <c r="Z1659" s="53">
        <v>960</v>
      </c>
      <c r="AA1659" s="53">
        <v>765</v>
      </c>
    </row>
    <row r="1660" spans="2:27" ht="12.75">
      <c r="B1660" s="1"/>
      <c r="D1660" s="60">
        <v>2001</v>
      </c>
      <c r="E1660" s="61">
        <v>37092</v>
      </c>
      <c r="Y1660" s="53">
        <v>1570</v>
      </c>
      <c r="Z1660" s="53">
        <v>960</v>
      </c>
      <c r="AA1660" s="53">
        <v>765</v>
      </c>
    </row>
    <row r="1661" spans="2:27" ht="12.75">
      <c r="B1661" s="1"/>
      <c r="D1661" s="60">
        <v>2001</v>
      </c>
      <c r="E1661" s="61">
        <v>37099</v>
      </c>
      <c r="Y1661" s="53">
        <v>1570</v>
      </c>
      <c r="Z1661" s="53">
        <v>960</v>
      </c>
      <c r="AA1661" s="53">
        <v>765</v>
      </c>
    </row>
    <row r="1662" spans="2:27" ht="12.75">
      <c r="B1662" s="1"/>
      <c r="D1662" s="60">
        <v>2001</v>
      </c>
      <c r="E1662" s="61">
        <v>37106</v>
      </c>
      <c r="Y1662" s="53">
        <v>1580</v>
      </c>
      <c r="Z1662" s="53">
        <v>950</v>
      </c>
      <c r="AA1662" s="53">
        <v>765</v>
      </c>
    </row>
    <row r="1663" spans="2:27" ht="12.75">
      <c r="B1663" s="1"/>
      <c r="D1663" s="60">
        <v>2001</v>
      </c>
      <c r="E1663" s="61">
        <v>37113</v>
      </c>
      <c r="Y1663" s="53">
        <v>1585</v>
      </c>
      <c r="Z1663" s="53">
        <v>950</v>
      </c>
      <c r="AA1663" s="53">
        <v>760</v>
      </c>
    </row>
    <row r="1664" spans="2:27" ht="12.75">
      <c r="B1664" s="1"/>
      <c r="D1664" s="60">
        <v>2001</v>
      </c>
      <c r="E1664" s="61">
        <v>37120</v>
      </c>
      <c r="Y1664" s="53">
        <v>1600</v>
      </c>
      <c r="Z1664" s="53">
        <v>950</v>
      </c>
      <c r="AA1664" s="53">
        <v>760</v>
      </c>
    </row>
    <row r="1665" spans="2:27" ht="12.75">
      <c r="B1665" s="1"/>
      <c r="D1665" s="60">
        <v>2001</v>
      </c>
      <c r="E1665" s="61">
        <v>37127</v>
      </c>
      <c r="Y1665" s="53">
        <v>1615</v>
      </c>
      <c r="Z1665" s="53">
        <v>950</v>
      </c>
      <c r="AA1665" s="53">
        <v>760</v>
      </c>
    </row>
    <row r="1666" spans="2:27" ht="12.75">
      <c r="B1666" s="1"/>
      <c r="D1666" s="60">
        <v>2001</v>
      </c>
      <c r="E1666" s="61">
        <v>37134</v>
      </c>
      <c r="Y1666" s="53">
        <v>1615</v>
      </c>
      <c r="Z1666" s="53">
        <v>950</v>
      </c>
      <c r="AA1666" s="53">
        <v>760</v>
      </c>
    </row>
    <row r="1667" spans="2:27" ht="12.75">
      <c r="B1667" s="1"/>
      <c r="D1667" s="60">
        <v>2001</v>
      </c>
      <c r="E1667" s="61">
        <v>37141</v>
      </c>
      <c r="Y1667" s="53">
        <v>1615</v>
      </c>
      <c r="Z1667" s="53">
        <v>950</v>
      </c>
      <c r="AA1667" s="53">
        <v>760</v>
      </c>
    </row>
    <row r="1668" spans="2:27" ht="12.75">
      <c r="B1668" s="1"/>
      <c r="D1668" s="60">
        <v>2001</v>
      </c>
      <c r="E1668" s="61">
        <v>37148</v>
      </c>
      <c r="Y1668" s="53">
        <v>1615</v>
      </c>
      <c r="Z1668" s="53">
        <v>950</v>
      </c>
      <c r="AA1668" s="53">
        <v>760</v>
      </c>
    </row>
    <row r="1669" spans="2:27" ht="12.75">
      <c r="B1669" s="1"/>
      <c r="D1669" s="60">
        <v>2001</v>
      </c>
      <c r="E1669" s="61">
        <v>37155</v>
      </c>
      <c r="Y1669" s="53">
        <v>1600</v>
      </c>
      <c r="Z1669" s="53">
        <v>955</v>
      </c>
      <c r="AA1669" s="53">
        <v>760</v>
      </c>
    </row>
    <row r="1670" spans="2:27" ht="12.75">
      <c r="B1670" s="1"/>
      <c r="D1670" s="60">
        <v>2001</v>
      </c>
      <c r="E1670" s="61">
        <v>37162</v>
      </c>
      <c r="Y1670" s="53">
        <v>1600</v>
      </c>
      <c r="Z1670" s="53">
        <v>960</v>
      </c>
      <c r="AA1670" s="53">
        <v>760</v>
      </c>
    </row>
    <row r="1671" spans="2:27" ht="12.75">
      <c r="B1671" s="1"/>
      <c r="D1671" s="60">
        <v>2001</v>
      </c>
      <c r="E1671" s="61">
        <v>37169</v>
      </c>
      <c r="Y1671" s="53">
        <v>1600</v>
      </c>
      <c r="Z1671" s="53">
        <v>960</v>
      </c>
      <c r="AA1671" s="53">
        <v>760</v>
      </c>
    </row>
    <row r="1672" spans="2:27" ht="12.75">
      <c r="B1672" s="1"/>
      <c r="D1672" s="60">
        <v>2001</v>
      </c>
      <c r="E1672" s="61">
        <v>37176</v>
      </c>
      <c r="Y1672" s="53">
        <v>1600</v>
      </c>
      <c r="Z1672" s="53">
        <v>960</v>
      </c>
      <c r="AA1672" s="53">
        <v>760</v>
      </c>
    </row>
    <row r="1673" spans="2:27" ht="12.75">
      <c r="B1673" s="1"/>
      <c r="D1673" s="60">
        <v>2001</v>
      </c>
      <c r="E1673" s="61">
        <v>37183</v>
      </c>
      <c r="Y1673" s="53">
        <v>1600</v>
      </c>
      <c r="Z1673" s="53">
        <v>960</v>
      </c>
      <c r="AA1673" s="53">
        <v>760</v>
      </c>
    </row>
    <row r="1674" spans="2:27" ht="12.75">
      <c r="B1674" s="1"/>
      <c r="D1674" s="60">
        <v>2001</v>
      </c>
      <c r="E1674" s="61">
        <v>37190</v>
      </c>
      <c r="Y1674" s="53">
        <v>1600</v>
      </c>
      <c r="Z1674" s="53">
        <v>955</v>
      </c>
      <c r="AA1674" s="53">
        <v>760</v>
      </c>
    </row>
    <row r="1675" spans="2:27" ht="12.75">
      <c r="B1675" s="1"/>
      <c r="D1675" s="60">
        <v>2001</v>
      </c>
      <c r="E1675" s="61">
        <v>37197</v>
      </c>
      <c r="Y1675" s="53">
        <v>1600</v>
      </c>
      <c r="Z1675" s="53">
        <v>955</v>
      </c>
      <c r="AA1675" s="53">
        <v>760</v>
      </c>
    </row>
    <row r="1676" spans="2:27" ht="12.75">
      <c r="B1676" s="1"/>
      <c r="D1676" s="60">
        <v>2001</v>
      </c>
      <c r="E1676" s="61">
        <v>37204</v>
      </c>
      <c r="Y1676" s="53">
        <v>1600</v>
      </c>
      <c r="Z1676" s="53">
        <v>955</v>
      </c>
      <c r="AA1676" s="53">
        <v>760</v>
      </c>
    </row>
    <row r="1677" spans="2:27" ht="12.75">
      <c r="B1677" s="1"/>
      <c r="D1677" s="60">
        <v>2001</v>
      </c>
      <c r="E1677" s="61">
        <v>37211</v>
      </c>
      <c r="Y1677" s="53">
        <v>1600</v>
      </c>
      <c r="Z1677" s="53">
        <v>950</v>
      </c>
      <c r="AA1677" s="53">
        <v>760</v>
      </c>
    </row>
    <row r="1678" spans="2:27" ht="12.75">
      <c r="B1678" s="1"/>
      <c r="D1678" s="60">
        <v>2001</v>
      </c>
      <c r="E1678" s="61">
        <v>37218</v>
      </c>
      <c r="Y1678" s="53">
        <v>1590</v>
      </c>
      <c r="Z1678" s="53">
        <v>950</v>
      </c>
      <c r="AA1678" s="53">
        <v>755</v>
      </c>
    </row>
    <row r="1679" spans="2:27" ht="12.75">
      <c r="B1679" s="1"/>
      <c r="D1679" s="60">
        <v>2001</v>
      </c>
      <c r="E1679" s="61">
        <v>37225</v>
      </c>
      <c r="Y1679" s="53">
        <v>1580</v>
      </c>
      <c r="Z1679" s="53">
        <v>950</v>
      </c>
      <c r="AA1679" s="53">
        <v>755</v>
      </c>
    </row>
    <row r="1680" spans="2:27" ht="12.75">
      <c r="B1680" s="1"/>
      <c r="D1680" s="60">
        <v>2001</v>
      </c>
      <c r="E1680" s="61">
        <v>37232</v>
      </c>
      <c r="Y1680" s="53">
        <v>1580</v>
      </c>
      <c r="Z1680" s="53">
        <v>950</v>
      </c>
      <c r="AA1680" s="53">
        <v>755</v>
      </c>
    </row>
    <row r="1681" spans="2:27" ht="12.75">
      <c r="B1681" s="1"/>
      <c r="D1681" s="60">
        <v>2001</v>
      </c>
      <c r="E1681" s="61">
        <v>37239</v>
      </c>
      <c r="Y1681" s="53">
        <v>1580</v>
      </c>
      <c r="Z1681" s="53">
        <v>935</v>
      </c>
      <c r="AA1681" s="53">
        <v>755</v>
      </c>
    </row>
    <row r="1682" spans="2:27" ht="12.75">
      <c r="B1682" s="1"/>
      <c r="D1682" s="60">
        <v>2001</v>
      </c>
      <c r="E1682" s="61">
        <v>37246</v>
      </c>
      <c r="Y1682" s="53">
        <v>1575</v>
      </c>
      <c r="Z1682" s="53">
        <v>930</v>
      </c>
      <c r="AA1682" s="53">
        <v>750</v>
      </c>
    </row>
    <row r="1683" spans="2:27" ht="12.75">
      <c r="B1683" s="1"/>
      <c r="D1683" s="60">
        <v>2001</v>
      </c>
      <c r="E1683" s="61">
        <v>37253</v>
      </c>
      <c r="Y1683" s="53">
        <v>1575</v>
      </c>
      <c r="Z1683" s="53">
        <v>930</v>
      </c>
      <c r="AA1683" s="53">
        <v>750</v>
      </c>
    </row>
    <row r="1684" spans="2:27" ht="12.75">
      <c r="B1684" s="1"/>
      <c r="D1684" s="60">
        <v>2002</v>
      </c>
      <c r="E1684" s="61">
        <v>37260</v>
      </c>
      <c r="Y1684" s="53">
        <v>1565</v>
      </c>
      <c r="Z1684" s="53">
        <v>930</v>
      </c>
      <c r="AA1684" s="53">
        <v>745</v>
      </c>
    </row>
    <row r="1685" spans="2:27" ht="12.75">
      <c r="B1685" s="1"/>
      <c r="D1685" s="60">
        <v>2002</v>
      </c>
      <c r="E1685" s="61">
        <v>37267</v>
      </c>
      <c r="Y1685" s="53">
        <v>1565</v>
      </c>
      <c r="Z1685" s="53">
        <v>930</v>
      </c>
      <c r="AA1685" s="53">
        <v>745</v>
      </c>
    </row>
    <row r="1686" spans="2:27" ht="12.75">
      <c r="B1686" s="1"/>
      <c r="D1686" s="60">
        <v>2002</v>
      </c>
      <c r="E1686" s="61">
        <v>37274</v>
      </c>
      <c r="Y1686" s="53">
        <v>1555</v>
      </c>
      <c r="Z1686" s="53">
        <v>935</v>
      </c>
      <c r="AA1686" s="53">
        <v>745</v>
      </c>
    </row>
    <row r="1687" spans="2:27" ht="12.75">
      <c r="B1687" s="1"/>
      <c r="D1687" s="60">
        <v>2002</v>
      </c>
      <c r="E1687" s="61">
        <v>37281</v>
      </c>
      <c r="Y1687" s="53">
        <v>1555</v>
      </c>
      <c r="Z1687" s="53">
        <v>925</v>
      </c>
      <c r="AA1687" s="53">
        <v>745</v>
      </c>
    </row>
    <row r="1688" spans="2:27" ht="12.75">
      <c r="B1688" s="1"/>
      <c r="D1688" s="60">
        <v>2002</v>
      </c>
      <c r="E1688" s="61">
        <v>37288</v>
      </c>
      <c r="Y1688" s="53">
        <v>1555</v>
      </c>
      <c r="Z1688" s="53">
        <v>915</v>
      </c>
      <c r="AA1688" s="53">
        <v>750</v>
      </c>
    </row>
    <row r="1689" spans="2:27" ht="12.75">
      <c r="B1689" s="1"/>
      <c r="D1689" s="60">
        <v>2002</v>
      </c>
      <c r="E1689" s="61">
        <v>37295</v>
      </c>
      <c r="Y1689" s="53">
        <v>1555</v>
      </c>
      <c r="Z1689" s="53">
        <v>900</v>
      </c>
      <c r="AA1689" s="53">
        <v>750</v>
      </c>
    </row>
    <row r="1690" spans="2:27" ht="12.75">
      <c r="B1690" s="1"/>
      <c r="D1690" s="60">
        <v>2002</v>
      </c>
      <c r="E1690" s="61">
        <v>37302</v>
      </c>
      <c r="Y1690" s="53">
        <v>1570</v>
      </c>
      <c r="Z1690" s="53">
        <v>900</v>
      </c>
      <c r="AA1690" s="53">
        <v>750</v>
      </c>
    </row>
    <row r="1691" spans="2:27" ht="12.75">
      <c r="B1691" s="1"/>
      <c r="D1691" s="60">
        <v>2002</v>
      </c>
      <c r="E1691" s="61">
        <v>37309</v>
      </c>
      <c r="Y1691" s="53">
        <v>1570</v>
      </c>
      <c r="Z1691" s="53">
        <v>905</v>
      </c>
      <c r="AA1691" s="53">
        <v>745</v>
      </c>
    </row>
    <row r="1692" spans="2:27" ht="12.75">
      <c r="B1692" s="1"/>
      <c r="D1692" s="60">
        <v>2002</v>
      </c>
      <c r="E1692" s="61">
        <v>37318</v>
      </c>
      <c r="Y1692" s="53">
        <v>1570</v>
      </c>
      <c r="Z1692" s="53">
        <v>905</v>
      </c>
      <c r="AA1692" s="53">
        <v>745</v>
      </c>
    </row>
    <row r="1693" spans="2:27" ht="12.75">
      <c r="B1693" s="1"/>
      <c r="D1693" s="60">
        <v>2002</v>
      </c>
      <c r="E1693" s="61">
        <v>37323</v>
      </c>
      <c r="Y1693" s="53">
        <v>1580</v>
      </c>
      <c r="Z1693" s="53">
        <v>905</v>
      </c>
      <c r="AA1693" s="53">
        <v>745</v>
      </c>
    </row>
    <row r="1694" spans="2:27" ht="12.75">
      <c r="B1694" s="1"/>
      <c r="D1694" s="60">
        <v>2002</v>
      </c>
      <c r="E1694" s="61">
        <v>37330</v>
      </c>
      <c r="Y1694" s="53">
        <v>1580</v>
      </c>
      <c r="Z1694" s="53">
        <v>910</v>
      </c>
      <c r="AA1694" s="53">
        <v>745</v>
      </c>
    </row>
    <row r="1695" spans="2:27" ht="12.75">
      <c r="B1695" s="1"/>
      <c r="D1695" s="60">
        <v>2002</v>
      </c>
      <c r="E1695" s="61">
        <v>37337</v>
      </c>
      <c r="Y1695" s="53">
        <v>1570</v>
      </c>
      <c r="Z1695" s="53">
        <v>910</v>
      </c>
      <c r="AA1695" s="53">
        <v>745</v>
      </c>
    </row>
    <row r="1696" spans="2:27" ht="12.75">
      <c r="B1696" s="1"/>
      <c r="D1696" s="60">
        <v>2002</v>
      </c>
      <c r="E1696" s="61">
        <v>37344</v>
      </c>
      <c r="Y1696" s="53">
        <v>1570</v>
      </c>
      <c r="Z1696" s="53">
        <v>920</v>
      </c>
      <c r="AA1696" s="53">
        <v>750</v>
      </c>
    </row>
    <row r="1697" spans="2:27" ht="12.75">
      <c r="B1697" s="1"/>
      <c r="D1697" s="60">
        <v>2002</v>
      </c>
      <c r="E1697" s="61">
        <v>37351</v>
      </c>
      <c r="Y1697" s="53">
        <v>1560</v>
      </c>
      <c r="Z1697" s="53">
        <v>920</v>
      </c>
      <c r="AA1697" s="53">
        <v>750</v>
      </c>
    </row>
    <row r="1698" spans="2:27" ht="12.75">
      <c r="B1698" s="1"/>
      <c r="D1698" s="60">
        <v>2002</v>
      </c>
      <c r="E1698" s="61">
        <v>37358</v>
      </c>
      <c r="Y1698" s="53">
        <v>1545</v>
      </c>
      <c r="Z1698" s="53">
        <v>915</v>
      </c>
      <c r="AA1698" s="53">
        <v>750</v>
      </c>
    </row>
    <row r="1699" spans="2:27" ht="12.75">
      <c r="B1699" s="1"/>
      <c r="D1699" s="60">
        <v>2002</v>
      </c>
      <c r="E1699" s="61">
        <v>37365</v>
      </c>
      <c r="Y1699" s="53">
        <v>1545</v>
      </c>
      <c r="Z1699" s="53">
        <v>915</v>
      </c>
      <c r="AA1699" s="53">
        <v>750</v>
      </c>
    </row>
    <row r="1700" spans="2:27" ht="12.75">
      <c r="B1700" s="1"/>
      <c r="D1700" s="60">
        <v>2002</v>
      </c>
      <c r="E1700" s="61">
        <v>37372</v>
      </c>
      <c r="Y1700" s="53">
        <v>1550</v>
      </c>
      <c r="Z1700" s="53">
        <v>915</v>
      </c>
      <c r="AA1700" s="53">
        <v>750</v>
      </c>
    </row>
    <row r="1701" spans="2:27" ht="12.75">
      <c r="B1701" s="1"/>
      <c r="D1701" s="60">
        <v>2002</v>
      </c>
      <c r="E1701" s="61">
        <v>37379</v>
      </c>
      <c r="Y1701" s="53">
        <v>1550</v>
      </c>
      <c r="Z1701" s="53">
        <v>920</v>
      </c>
      <c r="AA1701" s="53">
        <v>750</v>
      </c>
    </row>
    <row r="1702" spans="2:27" ht="12.75">
      <c r="B1702" s="1"/>
      <c r="D1702" s="60">
        <v>2002</v>
      </c>
      <c r="E1702" s="61">
        <v>37386</v>
      </c>
      <c r="Y1702" s="53">
        <v>1550</v>
      </c>
      <c r="Z1702" s="53">
        <v>925</v>
      </c>
      <c r="AA1702" s="53">
        <v>760</v>
      </c>
    </row>
    <row r="1703" spans="2:27" ht="12.75">
      <c r="B1703" s="1"/>
      <c r="D1703" s="60">
        <v>2002</v>
      </c>
      <c r="E1703" s="61">
        <v>37393</v>
      </c>
      <c r="Y1703" s="53">
        <v>1550</v>
      </c>
      <c r="Z1703" s="53">
        <v>935</v>
      </c>
      <c r="AA1703" s="53">
        <v>765</v>
      </c>
    </row>
    <row r="1704" spans="2:27" ht="12.75">
      <c r="B1704" s="1"/>
      <c r="D1704" s="60">
        <v>2002</v>
      </c>
      <c r="E1704" s="61">
        <v>37400</v>
      </c>
      <c r="Y1704" s="53">
        <v>1540</v>
      </c>
      <c r="Z1704" s="53">
        <v>940</v>
      </c>
      <c r="AA1704" s="53">
        <v>775</v>
      </c>
    </row>
    <row r="1705" spans="2:27" ht="12.75">
      <c r="B1705" s="1"/>
      <c r="D1705" s="60">
        <v>2002</v>
      </c>
      <c r="E1705" s="61">
        <v>37407</v>
      </c>
      <c r="Y1705" s="53">
        <v>1540</v>
      </c>
      <c r="Z1705" s="53">
        <v>945</v>
      </c>
      <c r="AA1705" s="53">
        <v>775</v>
      </c>
    </row>
    <row r="1706" spans="2:27" ht="12.75">
      <c r="B1706" s="1"/>
      <c r="D1706" s="60">
        <v>2002</v>
      </c>
      <c r="E1706" s="61">
        <v>37414</v>
      </c>
      <c r="Y1706" s="53">
        <v>1530</v>
      </c>
      <c r="Z1706" s="53">
        <v>945</v>
      </c>
      <c r="AA1706" s="53">
        <v>775</v>
      </c>
    </row>
    <row r="1707" spans="2:27" ht="12.75">
      <c r="B1707" s="1"/>
      <c r="D1707" s="60">
        <v>2002</v>
      </c>
      <c r="E1707" s="61">
        <v>37421</v>
      </c>
      <c r="Y1707" s="53">
        <v>1530</v>
      </c>
      <c r="Z1707" s="53">
        <v>950</v>
      </c>
      <c r="AA1707" s="53">
        <v>775</v>
      </c>
    </row>
    <row r="1708" spans="2:27" ht="12.75">
      <c r="B1708" s="1"/>
      <c r="D1708" s="60">
        <v>2002</v>
      </c>
      <c r="E1708" s="61">
        <v>37428</v>
      </c>
      <c r="Y1708" s="53">
        <v>1530</v>
      </c>
      <c r="Z1708" s="53">
        <v>950</v>
      </c>
      <c r="AA1708" s="53">
        <v>775</v>
      </c>
    </row>
    <row r="1709" spans="2:27" ht="12.75">
      <c r="B1709" s="1"/>
      <c r="D1709" s="60">
        <v>2002</v>
      </c>
      <c r="E1709" s="61">
        <v>37435</v>
      </c>
      <c r="Y1709" s="53">
        <v>1530</v>
      </c>
      <c r="Z1709" s="53">
        <v>950</v>
      </c>
      <c r="AA1709" s="53">
        <v>780</v>
      </c>
    </row>
    <row r="1710" spans="2:27" ht="12.75">
      <c r="B1710" s="1"/>
      <c r="D1710" s="60">
        <v>2002</v>
      </c>
      <c r="E1710" s="61">
        <v>37442</v>
      </c>
      <c r="Y1710" s="53">
        <v>1530</v>
      </c>
      <c r="Z1710" s="53">
        <v>950</v>
      </c>
      <c r="AA1710" s="53">
        <v>790</v>
      </c>
    </row>
    <row r="1711" spans="2:27" ht="12.75">
      <c r="B1711" s="1"/>
      <c r="D1711" s="60">
        <v>2002</v>
      </c>
      <c r="E1711" s="61">
        <v>37449</v>
      </c>
      <c r="Y1711" s="53">
        <v>1530</v>
      </c>
      <c r="Z1711" s="53">
        <v>950</v>
      </c>
      <c r="AA1711" s="53">
        <v>790</v>
      </c>
    </row>
    <row r="1712" spans="2:27" ht="12.75">
      <c r="B1712" s="1"/>
      <c r="D1712" s="60">
        <v>2002</v>
      </c>
      <c r="E1712" s="61">
        <v>37456</v>
      </c>
      <c r="Y1712" s="53">
        <v>1540</v>
      </c>
      <c r="Z1712" s="53">
        <v>950</v>
      </c>
      <c r="AA1712" s="53">
        <v>795</v>
      </c>
    </row>
    <row r="1713" spans="2:27" ht="12.75">
      <c r="B1713" s="1"/>
      <c r="D1713" s="60">
        <v>2002</v>
      </c>
      <c r="E1713" s="61">
        <v>37463</v>
      </c>
      <c r="Y1713" s="53">
        <v>1550</v>
      </c>
      <c r="Z1713" s="53">
        <v>950</v>
      </c>
      <c r="AA1713" s="53">
        <v>795</v>
      </c>
    </row>
    <row r="1714" spans="2:27" ht="12.75">
      <c r="B1714" s="1"/>
      <c r="D1714" s="60">
        <v>2002</v>
      </c>
      <c r="E1714" s="61">
        <v>37470</v>
      </c>
      <c r="Y1714" s="53">
        <v>1550</v>
      </c>
      <c r="Z1714" s="53">
        <v>960</v>
      </c>
      <c r="AA1714" s="53">
        <v>795</v>
      </c>
    </row>
    <row r="1715" spans="2:27" ht="12.75">
      <c r="B1715" s="1"/>
      <c r="D1715" s="60">
        <v>2002</v>
      </c>
      <c r="E1715" s="61">
        <v>37477</v>
      </c>
      <c r="Y1715" s="53">
        <v>1550</v>
      </c>
      <c r="Z1715" s="53">
        <v>965</v>
      </c>
      <c r="AA1715" s="53">
        <v>795</v>
      </c>
    </row>
    <row r="1716" spans="2:27" ht="12.75">
      <c r="B1716" s="1"/>
      <c r="D1716" s="60">
        <v>2002</v>
      </c>
      <c r="E1716" s="61">
        <v>37484</v>
      </c>
      <c r="Y1716" s="53">
        <v>1550</v>
      </c>
      <c r="Z1716" s="53">
        <v>965</v>
      </c>
      <c r="AA1716" s="53">
        <v>795</v>
      </c>
    </row>
    <row r="1717" spans="2:27" ht="12.75">
      <c r="B1717" s="1"/>
      <c r="D1717" s="60">
        <v>2002</v>
      </c>
      <c r="E1717" s="61">
        <v>37491</v>
      </c>
      <c r="Y1717" s="53">
        <v>1540</v>
      </c>
      <c r="Z1717" s="53">
        <v>970</v>
      </c>
      <c r="AA1717" s="53">
        <v>795</v>
      </c>
    </row>
    <row r="1718" spans="2:27" ht="12.75">
      <c r="B1718" s="1"/>
      <c r="D1718" s="60">
        <v>2002</v>
      </c>
      <c r="E1718" s="61">
        <v>37498</v>
      </c>
      <c r="Y1718" s="53">
        <v>1525</v>
      </c>
      <c r="Z1718" s="53">
        <v>975</v>
      </c>
      <c r="AA1718" s="53">
        <v>795</v>
      </c>
    </row>
    <row r="1719" spans="2:27" ht="12.75">
      <c r="B1719" s="1"/>
      <c r="D1719" s="60">
        <v>2002</v>
      </c>
      <c r="E1719" s="61">
        <v>37505</v>
      </c>
      <c r="Y1719" s="53">
        <v>1515</v>
      </c>
      <c r="Z1719" s="53">
        <v>980</v>
      </c>
      <c r="AA1719" s="53">
        <v>795</v>
      </c>
    </row>
    <row r="1720" spans="2:27" ht="12.75">
      <c r="B1720" s="1"/>
      <c r="D1720" s="60">
        <v>2002</v>
      </c>
      <c r="E1720" s="61">
        <v>37512</v>
      </c>
      <c r="Y1720" s="53">
        <v>1515</v>
      </c>
      <c r="Z1720" s="53">
        <v>980</v>
      </c>
      <c r="AA1720" s="53">
        <v>795</v>
      </c>
    </row>
    <row r="1721" spans="2:27" ht="12.75">
      <c r="B1721" s="1"/>
      <c r="D1721" s="60">
        <v>2002</v>
      </c>
      <c r="E1721" s="61">
        <v>37519</v>
      </c>
      <c r="Y1721" s="53">
        <v>1515</v>
      </c>
      <c r="Z1721" s="53">
        <v>980</v>
      </c>
      <c r="AA1721" s="53">
        <v>795</v>
      </c>
    </row>
    <row r="1722" spans="2:27" ht="12.75">
      <c r="B1722" s="1"/>
      <c r="D1722" s="60">
        <v>2002</v>
      </c>
      <c r="E1722" s="61">
        <v>37526</v>
      </c>
      <c r="Y1722" s="53">
        <v>1505</v>
      </c>
      <c r="Z1722" s="53">
        <v>975</v>
      </c>
      <c r="AA1722" s="53">
        <v>795</v>
      </c>
    </row>
    <row r="1723" spans="2:27" ht="12.75">
      <c r="B1723" s="1"/>
      <c r="D1723" s="60">
        <v>2002</v>
      </c>
      <c r="E1723" s="61">
        <v>37533</v>
      </c>
      <c r="Y1723" s="53">
        <v>1495</v>
      </c>
      <c r="Z1723" s="53">
        <v>970</v>
      </c>
      <c r="AA1723" s="53">
        <v>795</v>
      </c>
    </row>
    <row r="1724" spans="2:27" ht="12.75">
      <c r="B1724" s="1"/>
      <c r="D1724" s="60">
        <v>2002</v>
      </c>
      <c r="E1724" s="61">
        <v>37540</v>
      </c>
      <c r="Y1724" s="53">
        <v>1490</v>
      </c>
      <c r="Z1724" s="53">
        <v>970</v>
      </c>
      <c r="AA1724" s="53">
        <v>800</v>
      </c>
    </row>
    <row r="1725" spans="2:27" ht="12.75">
      <c r="B1725" s="1"/>
      <c r="D1725" s="60">
        <v>2002</v>
      </c>
      <c r="E1725" s="61">
        <v>37547</v>
      </c>
      <c r="Y1725" s="53">
        <v>1490</v>
      </c>
      <c r="Z1725" s="53">
        <v>970</v>
      </c>
      <c r="AA1725" s="53">
        <v>800</v>
      </c>
    </row>
    <row r="1726" spans="2:27" ht="12.75">
      <c r="B1726" s="1"/>
      <c r="D1726" s="60">
        <v>2002</v>
      </c>
      <c r="E1726" s="61">
        <v>37554</v>
      </c>
      <c r="Y1726" s="53">
        <v>1490</v>
      </c>
      <c r="Z1726" s="53">
        <v>970</v>
      </c>
      <c r="AA1726" s="53">
        <v>800</v>
      </c>
    </row>
    <row r="1727" spans="2:27" ht="12.75">
      <c r="B1727" s="1"/>
      <c r="D1727" s="60">
        <v>2002</v>
      </c>
      <c r="E1727" s="61">
        <v>37561</v>
      </c>
      <c r="Y1727" s="53">
        <v>1490</v>
      </c>
      <c r="Z1727" s="53">
        <v>970</v>
      </c>
      <c r="AA1727" s="53">
        <v>795</v>
      </c>
    </row>
    <row r="1728" spans="2:27" ht="12.75">
      <c r="B1728" s="1"/>
      <c r="D1728" s="60">
        <v>2002</v>
      </c>
      <c r="E1728" s="61">
        <v>37568</v>
      </c>
      <c r="Y1728" s="53">
        <v>1500</v>
      </c>
      <c r="Z1728" s="53">
        <v>965</v>
      </c>
      <c r="AA1728" s="53">
        <v>795</v>
      </c>
    </row>
    <row r="1729" spans="2:27" ht="12.75">
      <c r="B1729" s="1"/>
      <c r="D1729" s="60">
        <v>2002</v>
      </c>
      <c r="E1729" s="61">
        <v>37575</v>
      </c>
      <c r="Y1729" s="53">
        <v>1500</v>
      </c>
      <c r="Z1729" s="53">
        <v>965</v>
      </c>
      <c r="AA1729" s="53">
        <v>795</v>
      </c>
    </row>
    <row r="1730" spans="2:27" ht="12.75">
      <c r="B1730" s="1"/>
      <c r="D1730" s="60">
        <v>2002</v>
      </c>
      <c r="E1730" s="61">
        <v>37582</v>
      </c>
      <c r="Y1730" s="53">
        <v>1510</v>
      </c>
      <c r="Z1730" s="53">
        <v>960</v>
      </c>
      <c r="AA1730" s="53">
        <v>795</v>
      </c>
    </row>
    <row r="1731" spans="2:27" ht="12.75">
      <c r="B1731" s="1"/>
      <c r="D1731" s="60">
        <v>2002</v>
      </c>
      <c r="E1731" s="61">
        <v>37589</v>
      </c>
      <c r="Y1731" s="53">
        <v>1515</v>
      </c>
      <c r="Z1731" s="53">
        <v>970</v>
      </c>
      <c r="AA1731" s="53">
        <v>805</v>
      </c>
    </row>
    <row r="1732" spans="2:27" ht="12.75">
      <c r="B1732" s="1"/>
      <c r="D1732" s="60">
        <v>2002</v>
      </c>
      <c r="E1732" s="61">
        <v>37596</v>
      </c>
      <c r="Y1732" s="53">
        <v>1515</v>
      </c>
      <c r="Z1732" s="53">
        <v>970</v>
      </c>
      <c r="AA1732" s="53">
        <v>810</v>
      </c>
    </row>
    <row r="1733" spans="2:27" ht="12.75">
      <c r="B1733" s="1"/>
      <c r="D1733" s="60">
        <v>2002</v>
      </c>
      <c r="E1733" s="61">
        <v>37603</v>
      </c>
      <c r="Y1733" s="53">
        <v>1535</v>
      </c>
      <c r="Z1733" s="53">
        <v>970</v>
      </c>
      <c r="AA1733" s="53">
        <v>810</v>
      </c>
    </row>
    <row r="1734" spans="2:27" ht="12.75">
      <c r="B1734" s="1"/>
      <c r="D1734" s="60">
        <v>2002</v>
      </c>
      <c r="E1734" s="61">
        <v>37610</v>
      </c>
      <c r="Y1734" s="53">
        <v>1535</v>
      </c>
      <c r="Z1734" s="53">
        <v>975</v>
      </c>
      <c r="AA1734" s="53">
        <v>810</v>
      </c>
    </row>
    <row r="1735" spans="2:27" ht="12.75">
      <c r="B1735" s="1"/>
      <c r="D1735" s="60">
        <v>2002</v>
      </c>
      <c r="E1735" s="61">
        <v>37617</v>
      </c>
      <c r="Y1735" s="53">
        <v>1535</v>
      </c>
      <c r="Z1735" s="53">
        <v>980</v>
      </c>
      <c r="AA1735" s="53">
        <v>815</v>
      </c>
    </row>
    <row r="1736" spans="2:27" ht="12.75">
      <c r="B1736" s="1"/>
      <c r="D1736" s="60">
        <v>2003</v>
      </c>
      <c r="E1736" s="61">
        <v>37624</v>
      </c>
      <c r="Y1736" s="53">
        <v>1535</v>
      </c>
      <c r="Z1736" s="53">
        <v>990</v>
      </c>
      <c r="AA1736" s="53">
        <v>815</v>
      </c>
    </row>
    <row r="1737" spans="2:27" ht="12.75">
      <c r="B1737" s="1"/>
      <c r="D1737" s="60">
        <v>2003</v>
      </c>
      <c r="E1737" s="61">
        <v>37631</v>
      </c>
      <c r="Y1737" s="53">
        <v>1535</v>
      </c>
      <c r="Z1737" s="53">
        <v>1000</v>
      </c>
      <c r="AA1737" s="53">
        <v>825</v>
      </c>
    </row>
    <row r="1738" spans="2:27" ht="12.75">
      <c r="B1738" s="1"/>
      <c r="D1738" s="60">
        <v>2003</v>
      </c>
      <c r="E1738" s="61">
        <v>37638</v>
      </c>
      <c r="Y1738" s="53">
        <v>1545</v>
      </c>
      <c r="Z1738" s="53">
        <v>1000</v>
      </c>
      <c r="AA1738" s="53">
        <v>825</v>
      </c>
    </row>
    <row r="1739" spans="2:27" ht="12.75">
      <c r="B1739" s="1"/>
      <c r="D1739" s="60">
        <v>2003</v>
      </c>
      <c r="E1739" s="61">
        <v>37645</v>
      </c>
      <c r="Y1739" s="53">
        <v>1560</v>
      </c>
      <c r="Z1739" s="53">
        <v>1005</v>
      </c>
      <c r="AA1739" s="53">
        <v>830</v>
      </c>
    </row>
    <row r="1740" spans="2:27" ht="12.75">
      <c r="B1740" s="1"/>
      <c r="D1740" s="60">
        <v>2003</v>
      </c>
      <c r="E1740" s="61">
        <v>37652</v>
      </c>
      <c r="Y1740" s="53">
        <v>1585</v>
      </c>
      <c r="Z1740" s="53">
        <v>1005</v>
      </c>
      <c r="AA1740" s="53">
        <v>830</v>
      </c>
    </row>
    <row r="1741" spans="2:27" ht="12.75">
      <c r="B1741" s="1"/>
      <c r="D1741" s="60">
        <v>2003</v>
      </c>
      <c r="E1741" s="61">
        <v>37659</v>
      </c>
      <c r="Y1741" s="53">
        <v>1590</v>
      </c>
      <c r="Z1741" s="53">
        <v>1015</v>
      </c>
      <c r="AA1741" s="53">
        <v>835</v>
      </c>
    </row>
    <row r="1742" spans="2:27" ht="12.75">
      <c r="B1742" s="1"/>
      <c r="D1742" s="60">
        <v>2003</v>
      </c>
      <c r="E1742" s="61">
        <v>37666</v>
      </c>
      <c r="Y1742" s="53">
        <v>1590</v>
      </c>
      <c r="Z1742" s="53">
        <v>1015</v>
      </c>
      <c r="AA1742" s="53">
        <v>840</v>
      </c>
    </row>
    <row r="1743" spans="2:27" ht="12.75">
      <c r="B1743" s="1"/>
      <c r="D1743" s="60">
        <v>2003</v>
      </c>
      <c r="E1743" s="61">
        <v>37673</v>
      </c>
      <c r="Y1743" s="53">
        <v>1590</v>
      </c>
      <c r="Z1743" s="53">
        <v>1015</v>
      </c>
      <c r="AA1743" s="53">
        <v>845</v>
      </c>
    </row>
    <row r="1744" spans="2:27" ht="12.75">
      <c r="B1744" s="1"/>
      <c r="D1744" s="60">
        <v>2003</v>
      </c>
      <c r="E1744" s="61">
        <v>37680</v>
      </c>
      <c r="Y1744" s="53">
        <v>1590</v>
      </c>
      <c r="Z1744" s="53">
        <v>1020</v>
      </c>
      <c r="AA1744" s="53">
        <v>850</v>
      </c>
    </row>
    <row r="1745" spans="2:27" ht="12.75">
      <c r="B1745" s="1"/>
      <c r="D1745" s="60">
        <v>2003</v>
      </c>
      <c r="E1745" s="61">
        <v>37687</v>
      </c>
      <c r="Y1745" s="53">
        <v>1600</v>
      </c>
      <c r="Z1745" s="53">
        <v>1025</v>
      </c>
      <c r="AA1745" s="53">
        <v>850</v>
      </c>
    </row>
    <row r="1746" spans="2:27" ht="12.75">
      <c r="B1746" s="1"/>
      <c r="D1746" s="60">
        <v>2003</v>
      </c>
      <c r="E1746" s="61">
        <v>37694</v>
      </c>
      <c r="Y1746" s="53">
        <v>1600</v>
      </c>
      <c r="Z1746" s="53">
        <v>1025</v>
      </c>
      <c r="AA1746" s="53">
        <v>850</v>
      </c>
    </row>
    <row r="1747" spans="2:27" ht="12.75">
      <c r="B1747" s="1"/>
      <c r="D1747" s="60">
        <v>2003</v>
      </c>
      <c r="E1747" s="61">
        <v>37701</v>
      </c>
      <c r="Y1747" s="53">
        <v>1600</v>
      </c>
      <c r="Z1747" s="53">
        <v>1040</v>
      </c>
      <c r="AA1747" s="53">
        <v>860</v>
      </c>
    </row>
    <row r="1748" spans="2:27" ht="12.75">
      <c r="B1748" s="1"/>
      <c r="D1748" s="60">
        <v>2003</v>
      </c>
      <c r="E1748" s="61">
        <v>37708</v>
      </c>
      <c r="Y1748" s="53">
        <v>1600</v>
      </c>
      <c r="Z1748" s="53">
        <v>1040</v>
      </c>
      <c r="AA1748" s="53">
        <v>860</v>
      </c>
    </row>
    <row r="1749" spans="2:27" ht="12.75">
      <c r="B1749" s="1"/>
      <c r="D1749" s="60">
        <v>2003</v>
      </c>
      <c r="E1749" s="61">
        <v>37715</v>
      </c>
      <c r="Y1749" s="53">
        <v>1600</v>
      </c>
      <c r="Z1749" s="53">
        <v>1045</v>
      </c>
      <c r="AA1749" s="53">
        <v>865</v>
      </c>
    </row>
    <row r="1750" spans="2:27" ht="12.75">
      <c r="B1750" s="1"/>
      <c r="D1750" s="60">
        <v>2003</v>
      </c>
      <c r="E1750" s="61">
        <v>37722</v>
      </c>
      <c r="Y1750" s="53">
        <v>1600</v>
      </c>
      <c r="Z1750" s="53">
        <v>1050</v>
      </c>
      <c r="AA1750" s="53">
        <v>875</v>
      </c>
    </row>
    <row r="1751" spans="2:27" ht="12.75">
      <c r="B1751" s="1"/>
      <c r="D1751" s="60">
        <v>2003</v>
      </c>
      <c r="E1751" s="61">
        <v>37729</v>
      </c>
      <c r="Y1751" s="53">
        <v>1600</v>
      </c>
      <c r="Z1751" s="53">
        <v>1050</v>
      </c>
      <c r="AA1751" s="53">
        <v>880</v>
      </c>
    </row>
    <row r="1752" spans="2:27" ht="12.75">
      <c r="B1752" s="1"/>
      <c r="D1752" s="60">
        <v>2003</v>
      </c>
      <c r="E1752" s="61">
        <v>37736</v>
      </c>
      <c r="Y1752" s="53">
        <v>1600</v>
      </c>
      <c r="Z1752" s="53">
        <v>1050</v>
      </c>
      <c r="AA1752" s="53">
        <v>880</v>
      </c>
    </row>
    <row r="1753" spans="2:27" ht="12.75">
      <c r="B1753" s="1"/>
      <c r="D1753" s="60">
        <v>2003</v>
      </c>
      <c r="E1753" s="61">
        <v>37743</v>
      </c>
      <c r="Y1753" s="53">
        <v>1590</v>
      </c>
      <c r="Z1753" s="53">
        <v>1055</v>
      </c>
      <c r="AA1753" s="53">
        <v>885</v>
      </c>
    </row>
    <row r="1754" spans="2:27" ht="12.75">
      <c r="B1754" s="1"/>
      <c r="D1754" s="60">
        <v>2003</v>
      </c>
      <c r="E1754" s="61">
        <v>37750</v>
      </c>
      <c r="Y1754" s="53">
        <v>1575</v>
      </c>
      <c r="Z1754" s="53">
        <v>1055</v>
      </c>
      <c r="AA1754" s="53">
        <v>885</v>
      </c>
    </row>
    <row r="1755" spans="2:27" ht="12.75">
      <c r="B1755" s="1"/>
      <c r="D1755" s="60">
        <v>2003</v>
      </c>
      <c r="E1755" s="61">
        <v>37757</v>
      </c>
      <c r="Y1755" s="53">
        <v>1560</v>
      </c>
      <c r="Z1755" s="53">
        <v>1050</v>
      </c>
      <c r="AA1755" s="53">
        <v>885</v>
      </c>
    </row>
    <row r="1756" spans="2:27" ht="12.75">
      <c r="B1756" s="1"/>
      <c r="D1756" s="60">
        <v>2003</v>
      </c>
      <c r="E1756" s="61">
        <v>37764</v>
      </c>
      <c r="Y1756" s="53">
        <v>1560</v>
      </c>
      <c r="Z1756" s="53">
        <v>1050</v>
      </c>
      <c r="AA1756" s="53">
        <v>885</v>
      </c>
    </row>
    <row r="1757" spans="2:27" ht="12.75">
      <c r="B1757" s="1"/>
      <c r="D1757" s="60">
        <v>2003</v>
      </c>
      <c r="E1757" s="61">
        <v>37771</v>
      </c>
      <c r="Y1757" s="53">
        <v>1560</v>
      </c>
      <c r="Z1757" s="53">
        <v>1050</v>
      </c>
      <c r="AA1757" s="53">
        <v>885</v>
      </c>
    </row>
    <row r="1758" spans="2:27" ht="12.75">
      <c r="B1758" s="1"/>
      <c r="D1758" s="60">
        <v>2003</v>
      </c>
      <c r="E1758" s="61">
        <v>37778</v>
      </c>
      <c r="Y1758" s="53">
        <v>1565</v>
      </c>
      <c r="Z1758" s="53">
        <v>1050</v>
      </c>
      <c r="AA1758" s="53">
        <v>885</v>
      </c>
    </row>
    <row r="1759" spans="2:27" ht="12.75">
      <c r="B1759" s="1"/>
      <c r="D1759" s="60">
        <v>2003</v>
      </c>
      <c r="E1759" s="61">
        <v>37785</v>
      </c>
      <c r="Y1759" s="53">
        <v>1555</v>
      </c>
      <c r="Z1759" s="53">
        <v>1050</v>
      </c>
      <c r="AA1759" s="53">
        <v>885</v>
      </c>
    </row>
    <row r="1760" spans="2:27" ht="12.75">
      <c r="B1760" s="1"/>
      <c r="D1760" s="60">
        <v>2003</v>
      </c>
      <c r="E1760" s="61">
        <v>37792</v>
      </c>
      <c r="Y1760" s="53">
        <v>1550</v>
      </c>
      <c r="Z1760" s="53">
        <v>1050</v>
      </c>
      <c r="AA1760" s="53">
        <v>895</v>
      </c>
    </row>
    <row r="1761" spans="2:27" ht="12.75">
      <c r="B1761" s="1"/>
      <c r="D1761" s="60">
        <v>2003</v>
      </c>
      <c r="E1761" s="61">
        <v>37799</v>
      </c>
      <c r="Y1761" s="53">
        <v>1550</v>
      </c>
      <c r="Z1761" s="53">
        <v>1055</v>
      </c>
      <c r="AA1761" s="53">
        <v>895</v>
      </c>
    </row>
    <row r="1762" spans="2:27" ht="12.75">
      <c r="B1762" s="1"/>
      <c r="D1762" s="60">
        <v>2003</v>
      </c>
      <c r="E1762" s="61">
        <v>37806</v>
      </c>
      <c r="Y1762" s="53">
        <v>1560</v>
      </c>
      <c r="Z1762" s="53">
        <v>1055</v>
      </c>
      <c r="AA1762" s="53">
        <v>895</v>
      </c>
    </row>
    <row r="1763" spans="2:27" ht="12.75">
      <c r="B1763" s="1"/>
      <c r="D1763" s="60">
        <v>2003</v>
      </c>
      <c r="E1763" s="61">
        <v>37813</v>
      </c>
      <c r="Y1763" s="53">
        <v>1555</v>
      </c>
      <c r="Z1763" s="53">
        <v>1055</v>
      </c>
      <c r="AA1763" s="53">
        <v>895</v>
      </c>
    </row>
    <row r="1764" spans="2:27" ht="12.75">
      <c r="B1764" s="1"/>
      <c r="D1764" s="60">
        <v>2003</v>
      </c>
      <c r="E1764" s="61">
        <v>37820</v>
      </c>
      <c r="Y1764" s="53">
        <v>1555</v>
      </c>
      <c r="Z1764" s="53">
        <v>1070</v>
      </c>
      <c r="AA1764" s="53">
        <v>905</v>
      </c>
    </row>
    <row r="1765" spans="2:27" ht="12.75">
      <c r="B1765" s="1"/>
      <c r="D1765" s="60">
        <v>2003</v>
      </c>
      <c r="E1765" s="61">
        <v>37827</v>
      </c>
      <c r="Y1765" s="53">
        <v>1555</v>
      </c>
      <c r="Z1765" s="53">
        <v>1075</v>
      </c>
      <c r="AA1765" s="53">
        <v>905</v>
      </c>
    </row>
    <row r="1766" spans="2:27" ht="12.75">
      <c r="B1766" s="1"/>
      <c r="D1766" s="60">
        <v>2003</v>
      </c>
      <c r="E1766" s="61">
        <v>37834</v>
      </c>
      <c r="Y1766" s="53">
        <v>1565</v>
      </c>
      <c r="Z1766" s="53">
        <v>1070</v>
      </c>
      <c r="AA1766" s="53">
        <v>905</v>
      </c>
    </row>
    <row r="1767" spans="2:27" ht="12.75">
      <c r="B1767" s="1"/>
      <c r="D1767" s="60">
        <v>2003</v>
      </c>
      <c r="E1767" s="61">
        <v>37841</v>
      </c>
      <c r="Y1767" s="53">
        <v>1565</v>
      </c>
      <c r="Z1767" s="53">
        <v>1065</v>
      </c>
      <c r="AA1767" s="53">
        <v>895</v>
      </c>
    </row>
    <row r="1768" spans="2:27" ht="12.75">
      <c r="B1768" s="1"/>
      <c r="D1768" s="60">
        <v>2003</v>
      </c>
      <c r="E1768" s="61">
        <v>37848</v>
      </c>
      <c r="Y1768" s="53">
        <v>1565</v>
      </c>
      <c r="Z1768" s="53">
        <v>1060</v>
      </c>
      <c r="AA1768" s="53">
        <v>895</v>
      </c>
    </row>
    <row r="1769" spans="2:27" ht="12.75">
      <c r="B1769" s="1"/>
      <c r="D1769" s="60">
        <v>2003</v>
      </c>
      <c r="E1769" s="61">
        <v>37855</v>
      </c>
      <c r="Y1769" s="53">
        <v>1565</v>
      </c>
      <c r="Z1769" s="53">
        <v>1060</v>
      </c>
      <c r="AA1769" s="53">
        <v>895</v>
      </c>
    </row>
    <row r="1770" spans="2:27" ht="12.75">
      <c r="B1770" s="1"/>
      <c r="D1770" s="60">
        <v>2003</v>
      </c>
      <c r="E1770" s="61">
        <v>37862</v>
      </c>
      <c r="Y1770" s="53">
        <v>1565</v>
      </c>
      <c r="Z1770" s="53">
        <v>1060</v>
      </c>
      <c r="AA1770" s="53">
        <v>895</v>
      </c>
    </row>
    <row r="1771" spans="2:27" ht="12.75">
      <c r="B1771" s="1"/>
      <c r="D1771" s="60">
        <v>2003</v>
      </c>
      <c r="E1771" s="61">
        <v>37869</v>
      </c>
      <c r="Y1771" s="53">
        <v>1570</v>
      </c>
      <c r="Z1771" s="53">
        <v>1060</v>
      </c>
      <c r="AA1771" s="53">
        <v>895</v>
      </c>
    </row>
    <row r="1772" spans="2:27" ht="12.75">
      <c r="B1772" s="1"/>
      <c r="D1772" s="60">
        <v>2003</v>
      </c>
      <c r="E1772" s="61">
        <v>37876</v>
      </c>
      <c r="Y1772" s="53">
        <v>1570</v>
      </c>
      <c r="Z1772" s="53">
        <v>1060</v>
      </c>
      <c r="AA1772" s="53">
        <v>900</v>
      </c>
    </row>
    <row r="1773" spans="2:27" ht="12.75">
      <c r="B1773" s="1"/>
      <c r="D1773" s="60">
        <v>2003</v>
      </c>
      <c r="E1773" s="61">
        <v>37883</v>
      </c>
      <c r="Y1773" s="53">
        <v>1570</v>
      </c>
      <c r="Z1773" s="53">
        <v>1065</v>
      </c>
      <c r="AA1773" s="53">
        <v>905</v>
      </c>
    </row>
    <row r="1774" spans="2:27" ht="12.75">
      <c r="B1774" s="1"/>
      <c r="D1774" s="60">
        <v>2003</v>
      </c>
      <c r="E1774" s="61">
        <v>37890</v>
      </c>
      <c r="Y1774" s="53">
        <v>1570</v>
      </c>
      <c r="Z1774" s="53">
        <v>1065</v>
      </c>
      <c r="AA1774" s="53">
        <v>905</v>
      </c>
    </row>
    <row r="1775" spans="2:27" ht="12.75">
      <c r="B1775" s="1"/>
      <c r="D1775" s="60">
        <v>2003</v>
      </c>
      <c r="E1775" s="61">
        <v>37897</v>
      </c>
      <c r="Y1775" s="53">
        <v>1560</v>
      </c>
      <c r="Z1775" s="53">
        <v>1065</v>
      </c>
      <c r="AA1775" s="53">
        <v>905</v>
      </c>
    </row>
    <row r="1776" spans="2:27" ht="12.75">
      <c r="B1776" s="1"/>
      <c r="D1776" s="60">
        <v>2003</v>
      </c>
      <c r="E1776" s="61">
        <v>37904</v>
      </c>
      <c r="Y1776" s="53">
        <v>1560</v>
      </c>
      <c r="Z1776" s="53">
        <v>1065</v>
      </c>
      <c r="AA1776" s="53">
        <v>905</v>
      </c>
    </row>
    <row r="1777" spans="2:27" ht="12.75">
      <c r="B1777" s="1"/>
      <c r="D1777" s="60">
        <v>2003</v>
      </c>
      <c r="E1777" s="61">
        <v>37911</v>
      </c>
      <c r="Y1777" s="53">
        <v>1560</v>
      </c>
      <c r="Z1777" s="53">
        <v>1065</v>
      </c>
      <c r="AA1777" s="53">
        <v>910</v>
      </c>
    </row>
    <row r="1778" spans="2:27" ht="12.75">
      <c r="B1778" s="1"/>
      <c r="D1778" s="60">
        <v>2003</v>
      </c>
      <c r="E1778" s="61">
        <v>37918</v>
      </c>
      <c r="Y1778" s="53">
        <v>1560</v>
      </c>
      <c r="Z1778" s="53">
        <v>1065</v>
      </c>
      <c r="AA1778" s="53">
        <v>915</v>
      </c>
    </row>
    <row r="1779" spans="2:27" ht="12.75">
      <c r="B1779" s="1"/>
      <c r="D1779" s="60">
        <v>2003</v>
      </c>
      <c r="E1779" s="61">
        <v>37925</v>
      </c>
      <c r="Y1779" s="53">
        <v>1560</v>
      </c>
      <c r="Z1779" s="53">
        <v>1065</v>
      </c>
      <c r="AA1779" s="53">
        <v>915</v>
      </c>
    </row>
    <row r="1780" spans="2:27" ht="12.75">
      <c r="B1780" s="1"/>
      <c r="D1780" s="60">
        <v>2003</v>
      </c>
      <c r="E1780" s="61">
        <v>37932</v>
      </c>
      <c r="Y1780" s="53">
        <v>1565</v>
      </c>
      <c r="Z1780" s="53">
        <v>1065</v>
      </c>
      <c r="AA1780" s="53">
        <v>915</v>
      </c>
    </row>
    <row r="1781" spans="2:27" ht="12.75">
      <c r="B1781" s="1"/>
      <c r="D1781" s="60">
        <v>2003</v>
      </c>
      <c r="E1781" s="61">
        <v>37939</v>
      </c>
      <c r="Y1781" s="53">
        <v>1575</v>
      </c>
      <c r="Z1781" s="53">
        <v>1075</v>
      </c>
      <c r="AA1781" s="53">
        <v>920</v>
      </c>
    </row>
    <row r="1782" spans="2:27" ht="12.75">
      <c r="B1782" s="1"/>
      <c r="D1782" s="60">
        <v>2003</v>
      </c>
      <c r="E1782" s="61">
        <v>37946</v>
      </c>
      <c r="Y1782" s="53">
        <v>1590</v>
      </c>
      <c r="Z1782" s="53">
        <v>1080</v>
      </c>
      <c r="AA1782" s="53">
        <v>925</v>
      </c>
    </row>
    <row r="1783" spans="2:27" ht="12.75">
      <c r="B1783" s="1"/>
      <c r="D1783" s="60">
        <v>2003</v>
      </c>
      <c r="E1783" s="61">
        <v>37953</v>
      </c>
      <c r="Y1783" s="53">
        <v>1600</v>
      </c>
      <c r="Z1783" s="53">
        <v>1085</v>
      </c>
      <c r="AA1783" s="53">
        <v>925</v>
      </c>
    </row>
    <row r="1784" spans="2:27" ht="12.75">
      <c r="B1784" s="1"/>
      <c r="D1784" s="60">
        <v>2003</v>
      </c>
      <c r="E1784" s="61">
        <v>37960</v>
      </c>
      <c r="Y1784" s="53">
        <v>1600</v>
      </c>
      <c r="Z1784" s="53">
        <v>1085</v>
      </c>
      <c r="AA1784" s="53">
        <v>935</v>
      </c>
    </row>
    <row r="1785" spans="2:27" ht="12.75">
      <c r="B1785" s="1"/>
      <c r="D1785" s="60">
        <v>2003</v>
      </c>
      <c r="E1785" s="61">
        <v>37967</v>
      </c>
      <c r="Y1785" s="53">
        <v>1615</v>
      </c>
      <c r="Z1785" s="53">
        <v>1090</v>
      </c>
      <c r="AA1785" s="53">
        <v>945</v>
      </c>
    </row>
    <row r="1786" spans="2:27" ht="12.75">
      <c r="B1786" s="1"/>
      <c r="D1786" s="60">
        <v>2003</v>
      </c>
      <c r="E1786" s="61">
        <v>37974</v>
      </c>
      <c r="Y1786" s="53">
        <v>1630</v>
      </c>
      <c r="Z1786" s="53">
        <v>1095</v>
      </c>
      <c r="AA1786" s="53">
        <v>945</v>
      </c>
    </row>
    <row r="1787" spans="2:27" ht="12.75">
      <c r="B1787" s="1"/>
      <c r="D1787" s="60">
        <v>2003</v>
      </c>
      <c r="E1787" s="61">
        <v>37981</v>
      </c>
      <c r="Y1787" s="53">
        <v>1630</v>
      </c>
      <c r="Z1787" s="53">
        <v>1095</v>
      </c>
      <c r="AA1787" s="53">
        <v>950</v>
      </c>
    </row>
    <row r="1788" spans="2:27" ht="12.75">
      <c r="B1788" s="1"/>
      <c r="D1788" s="60">
        <v>2004</v>
      </c>
      <c r="E1788" s="61">
        <v>37988</v>
      </c>
      <c r="Y1788" s="53">
        <v>1635</v>
      </c>
      <c r="Z1788" s="53">
        <v>1095</v>
      </c>
      <c r="AA1788" s="53">
        <v>950</v>
      </c>
    </row>
    <row r="1789" spans="2:27" ht="12.75">
      <c r="B1789" s="1"/>
      <c r="D1789" s="60">
        <v>2004</v>
      </c>
      <c r="E1789" s="61">
        <v>37995</v>
      </c>
      <c r="Y1789" s="53">
        <v>1635</v>
      </c>
      <c r="Z1789" s="53">
        <v>1100</v>
      </c>
      <c r="AA1789" s="53">
        <v>950</v>
      </c>
    </row>
    <row r="1790" spans="2:27" ht="12.75">
      <c r="B1790" s="1"/>
      <c r="D1790" s="60">
        <v>2004</v>
      </c>
      <c r="E1790" s="61">
        <v>38002</v>
      </c>
      <c r="Y1790" s="53">
        <v>1635</v>
      </c>
      <c r="Z1790" s="53">
        <v>1100</v>
      </c>
      <c r="AA1790" s="53">
        <v>950</v>
      </c>
    </row>
    <row r="1791" spans="2:27" ht="12.75">
      <c r="B1791" s="1"/>
      <c r="D1791" s="60">
        <v>2004</v>
      </c>
      <c r="E1791" s="61">
        <v>38009</v>
      </c>
      <c r="Y1791" s="53">
        <v>1645</v>
      </c>
      <c r="Z1791" s="53">
        <v>1110</v>
      </c>
      <c r="AA1791" s="53">
        <v>950</v>
      </c>
    </row>
    <row r="1792" spans="2:27" ht="12.75">
      <c r="B1792" s="1"/>
      <c r="D1792" s="60">
        <v>2004</v>
      </c>
      <c r="E1792" s="61">
        <v>38016</v>
      </c>
      <c r="Y1792" s="53">
        <v>1655</v>
      </c>
      <c r="Z1792" s="53">
        <v>1115</v>
      </c>
      <c r="AA1792" s="53">
        <v>950</v>
      </c>
    </row>
    <row r="1793" spans="2:27" ht="12.75">
      <c r="B1793" s="1"/>
      <c r="D1793" s="60">
        <v>2004</v>
      </c>
      <c r="E1793" s="61">
        <v>38023</v>
      </c>
      <c r="Y1793" s="53">
        <v>1665</v>
      </c>
      <c r="Z1793" s="53">
        <v>1115</v>
      </c>
      <c r="AA1793" s="53">
        <v>955</v>
      </c>
    </row>
    <row r="1794" spans="2:27" ht="12.75">
      <c r="B1794" s="1"/>
      <c r="D1794" s="60">
        <v>2004</v>
      </c>
      <c r="E1794" s="61">
        <v>38030</v>
      </c>
      <c r="Y1794" s="53">
        <v>1665</v>
      </c>
      <c r="Z1794" s="53">
        <v>1115</v>
      </c>
      <c r="AA1794" s="53">
        <v>965</v>
      </c>
    </row>
    <row r="1795" spans="2:27" ht="12.75">
      <c r="B1795" s="1"/>
      <c r="D1795" s="60">
        <v>2004</v>
      </c>
      <c r="E1795" s="61">
        <v>38037</v>
      </c>
      <c r="Y1795" s="53">
        <v>1665</v>
      </c>
      <c r="Z1795" s="53">
        <v>1115</v>
      </c>
      <c r="AA1795" s="53">
        <v>975</v>
      </c>
    </row>
    <row r="1796" spans="2:27" ht="12.75">
      <c r="B1796" s="1"/>
      <c r="D1796" s="60">
        <v>2004</v>
      </c>
      <c r="E1796" s="61">
        <v>38044</v>
      </c>
      <c r="Y1796" s="53">
        <v>1665</v>
      </c>
      <c r="Z1796" s="53">
        <v>1125</v>
      </c>
      <c r="AA1796" s="53">
        <v>980</v>
      </c>
    </row>
    <row r="1797" spans="2:27" ht="12.75">
      <c r="B1797" s="1"/>
      <c r="D1797" s="60">
        <v>2004</v>
      </c>
      <c r="E1797" s="61">
        <v>38051</v>
      </c>
      <c r="Y1797" s="53">
        <v>1655</v>
      </c>
      <c r="Z1797" s="53">
        <v>1135</v>
      </c>
      <c r="AA1797" s="53">
        <v>990</v>
      </c>
    </row>
    <row r="1798" spans="2:27" ht="12.75">
      <c r="B1798" s="1"/>
      <c r="D1798" s="60">
        <v>2004</v>
      </c>
      <c r="E1798" s="61">
        <v>38058</v>
      </c>
      <c r="Y1798" s="53">
        <v>1655</v>
      </c>
      <c r="Z1798" s="53">
        <v>1135</v>
      </c>
      <c r="AA1798" s="53">
        <v>990</v>
      </c>
    </row>
    <row r="1799" spans="2:27" ht="12.75">
      <c r="B1799" s="1"/>
      <c r="D1799" s="60">
        <v>2004</v>
      </c>
      <c r="E1799" s="61">
        <v>38065</v>
      </c>
      <c r="Y1799" s="53">
        <v>1645</v>
      </c>
      <c r="Z1799" s="53">
        <v>1140</v>
      </c>
      <c r="AA1799" s="53">
        <v>1000</v>
      </c>
    </row>
    <row r="1800" spans="2:27" ht="12.75">
      <c r="B1800" s="1"/>
      <c r="D1800" s="60">
        <v>2004</v>
      </c>
      <c r="E1800" s="61">
        <v>38072</v>
      </c>
      <c r="Y1800" s="53">
        <v>1635</v>
      </c>
      <c r="Z1800" s="53">
        <v>1140</v>
      </c>
      <c r="AA1800" s="53">
        <v>1010</v>
      </c>
    </row>
    <row r="1801" spans="2:27" ht="12.75">
      <c r="B1801" s="1"/>
      <c r="D1801" s="60">
        <v>2004</v>
      </c>
      <c r="E1801" s="61">
        <v>38079</v>
      </c>
      <c r="Y1801" s="53">
        <v>1635</v>
      </c>
      <c r="Z1801" s="53">
        <v>1140</v>
      </c>
      <c r="AA1801" s="53">
        <v>1010</v>
      </c>
    </row>
    <row r="1802" spans="2:27" ht="12.75">
      <c r="B1802" s="1"/>
      <c r="D1802" s="60">
        <v>2004</v>
      </c>
      <c r="E1802" s="61">
        <v>38086</v>
      </c>
      <c r="Y1802" s="53">
        <v>1637.5</v>
      </c>
      <c r="Z1802" s="53">
        <v>1140</v>
      </c>
      <c r="AA1802" s="53">
        <v>1010</v>
      </c>
    </row>
    <row r="1803" spans="2:27" ht="12.75">
      <c r="B1803" s="1"/>
      <c r="D1803" s="60">
        <v>2004</v>
      </c>
      <c r="E1803" s="61">
        <v>38093</v>
      </c>
      <c r="Y1803" s="53">
        <v>1637.5</v>
      </c>
      <c r="Z1803" s="53">
        <v>1145</v>
      </c>
      <c r="AA1803" s="53">
        <v>1010</v>
      </c>
    </row>
    <row r="1804" spans="2:27" ht="12.75">
      <c r="B1804" s="1"/>
      <c r="D1804" s="60">
        <v>2004</v>
      </c>
      <c r="E1804" s="61">
        <v>38100</v>
      </c>
      <c r="Y1804" s="53">
        <v>1627.5</v>
      </c>
      <c r="Z1804" s="53">
        <v>1145</v>
      </c>
      <c r="AA1804" s="53">
        <v>1015</v>
      </c>
    </row>
    <row r="1805" spans="2:27" ht="12.75">
      <c r="B1805" s="1"/>
      <c r="D1805" s="60">
        <v>2004</v>
      </c>
      <c r="E1805" s="61">
        <v>38107</v>
      </c>
      <c r="Y1805" s="53">
        <v>1627.5</v>
      </c>
      <c r="Z1805" s="53">
        <v>1155</v>
      </c>
      <c r="AA1805" s="53">
        <v>1015</v>
      </c>
    </row>
    <row r="1806" spans="2:27" ht="12.75">
      <c r="B1806" s="1"/>
      <c r="D1806" s="60">
        <v>2004</v>
      </c>
      <c r="E1806" s="61">
        <v>38114</v>
      </c>
      <c r="Y1806" s="53">
        <v>1615</v>
      </c>
      <c r="Z1806" s="53">
        <v>1155</v>
      </c>
      <c r="AA1806" s="53">
        <v>1020</v>
      </c>
    </row>
    <row r="1807" spans="2:27" ht="12.75">
      <c r="B1807" s="1"/>
      <c r="D1807" s="60">
        <v>2004</v>
      </c>
      <c r="E1807" s="61">
        <v>38121</v>
      </c>
      <c r="Y1807" s="53">
        <v>1615</v>
      </c>
      <c r="Z1807" s="53">
        <v>1155</v>
      </c>
      <c r="AA1807" s="53">
        <v>1020</v>
      </c>
    </row>
    <row r="1808" spans="2:27" ht="12.75">
      <c r="B1808" s="1"/>
      <c r="D1808" s="60">
        <v>2004</v>
      </c>
      <c r="E1808" s="61">
        <v>38128</v>
      </c>
      <c r="Y1808" s="53">
        <v>1615</v>
      </c>
      <c r="Z1808" s="53">
        <v>1155</v>
      </c>
      <c r="AA1808" s="53">
        <v>1025</v>
      </c>
    </row>
    <row r="1809" spans="2:27" ht="12.75">
      <c r="B1809" s="1"/>
      <c r="D1809" s="60">
        <v>2004</v>
      </c>
      <c r="E1809" s="61">
        <v>38135</v>
      </c>
      <c r="Y1809" s="53">
        <v>1615</v>
      </c>
      <c r="Z1809" s="53">
        <v>1155</v>
      </c>
      <c r="AA1809" s="53">
        <v>1025</v>
      </c>
    </row>
    <row r="1810" spans="2:27" ht="12.75">
      <c r="B1810" s="1"/>
      <c r="D1810" s="60">
        <v>2004</v>
      </c>
      <c r="E1810" s="61">
        <v>38142</v>
      </c>
      <c r="Y1810" s="53">
        <v>1640</v>
      </c>
      <c r="Z1810" s="53">
        <v>1155</v>
      </c>
      <c r="AA1810" s="53">
        <v>1030</v>
      </c>
    </row>
    <row r="1811" spans="2:27" ht="12.75">
      <c r="B1811" s="1"/>
      <c r="D1811" s="60">
        <v>2004</v>
      </c>
      <c r="E1811" s="61">
        <v>38149</v>
      </c>
      <c r="Y1811" s="53">
        <v>1640</v>
      </c>
      <c r="Z1811" s="53">
        <v>1155</v>
      </c>
      <c r="AA1811" s="53">
        <v>1030</v>
      </c>
    </row>
    <row r="1812" spans="2:27" ht="12.75">
      <c r="B1812" s="1"/>
      <c r="D1812" s="60">
        <v>2004</v>
      </c>
      <c r="E1812" s="61">
        <v>38156</v>
      </c>
      <c r="Y1812" s="53">
        <v>1660</v>
      </c>
      <c r="Z1812" s="53">
        <v>1160</v>
      </c>
      <c r="AA1812" s="53">
        <v>1030</v>
      </c>
    </row>
    <row r="1813" spans="2:27" ht="12.75">
      <c r="B1813" s="1"/>
      <c r="D1813" s="60">
        <v>2004</v>
      </c>
      <c r="E1813" s="61">
        <v>38163</v>
      </c>
      <c r="Y1813" s="53">
        <v>1685</v>
      </c>
      <c r="Z1813" s="53">
        <v>1160</v>
      </c>
      <c r="AA1813" s="53">
        <v>1030</v>
      </c>
    </row>
    <row r="1814" spans="2:27" ht="12.75">
      <c r="B1814" s="1"/>
      <c r="D1814" s="60">
        <v>2004</v>
      </c>
      <c r="E1814" s="61">
        <v>38170</v>
      </c>
      <c r="Y1814" s="53">
        <v>1715</v>
      </c>
      <c r="Z1814" s="53">
        <v>1165</v>
      </c>
      <c r="AA1814" s="53">
        <v>1035</v>
      </c>
    </row>
    <row r="1815" spans="2:27" ht="12.75">
      <c r="B1815" s="1"/>
      <c r="D1815" s="60">
        <v>2004</v>
      </c>
      <c r="E1815" s="61">
        <v>38177</v>
      </c>
      <c r="Y1815" s="53">
        <v>1730</v>
      </c>
      <c r="Z1815" s="53">
        <v>1165</v>
      </c>
      <c r="AA1815" s="53">
        <v>1040</v>
      </c>
    </row>
    <row r="1816" spans="2:27" ht="12.75">
      <c r="B1816" s="1"/>
      <c r="D1816" s="60">
        <v>2004</v>
      </c>
      <c r="E1816" s="61">
        <v>38184</v>
      </c>
      <c r="Y1816" s="53">
        <v>1735</v>
      </c>
      <c r="Z1816" s="53">
        <v>1165</v>
      </c>
      <c r="AA1816" s="53">
        <v>1040</v>
      </c>
    </row>
    <row r="1817" spans="2:27" ht="12.75">
      <c r="B1817" s="1"/>
      <c r="D1817" s="60">
        <v>2004</v>
      </c>
      <c r="E1817" s="61">
        <v>38191</v>
      </c>
      <c r="Y1817" s="53">
        <v>1735</v>
      </c>
      <c r="Z1817" s="53">
        <v>1165</v>
      </c>
      <c r="AA1817" s="53">
        <v>1040</v>
      </c>
    </row>
    <row r="1818" spans="2:27" ht="12.75">
      <c r="B1818" s="1"/>
      <c r="D1818" s="60">
        <v>2004</v>
      </c>
      <c r="E1818" s="61">
        <v>38198</v>
      </c>
      <c r="Y1818" s="53">
        <v>1735</v>
      </c>
      <c r="Z1818" s="53">
        <v>1165</v>
      </c>
      <c r="AA1818" s="53">
        <v>1040</v>
      </c>
    </row>
    <row r="1819" spans="2:27" ht="12.75">
      <c r="B1819" s="1"/>
      <c r="D1819" s="60">
        <v>2004</v>
      </c>
      <c r="E1819" s="61">
        <v>38205</v>
      </c>
      <c r="Y1819" s="53">
        <v>1725</v>
      </c>
      <c r="Z1819" s="53">
        <v>1165</v>
      </c>
      <c r="AA1819" s="53">
        <v>1040</v>
      </c>
    </row>
    <row r="1820" spans="2:27" ht="12.75">
      <c r="B1820" s="1"/>
      <c r="D1820" s="60">
        <v>2004</v>
      </c>
      <c r="E1820" s="61">
        <v>38212</v>
      </c>
      <c r="Y1820" s="53">
        <v>1715</v>
      </c>
      <c r="Z1820" s="53">
        <v>1165</v>
      </c>
      <c r="AA1820" s="53">
        <v>1040</v>
      </c>
    </row>
    <row r="1821" spans="2:27" ht="12.75">
      <c r="B1821" s="1"/>
      <c r="D1821" s="60">
        <v>2004</v>
      </c>
      <c r="E1821" s="61">
        <v>38219</v>
      </c>
      <c r="Y1821" s="53">
        <v>1725</v>
      </c>
      <c r="Z1821" s="53">
        <v>1165</v>
      </c>
      <c r="AA1821" s="53">
        <v>1040</v>
      </c>
    </row>
    <row r="1822" spans="2:27" ht="12.75">
      <c r="B1822" s="1"/>
      <c r="D1822" s="60">
        <v>2004</v>
      </c>
      <c r="E1822" s="61">
        <v>38226</v>
      </c>
      <c r="Y1822" s="53">
        <v>1750</v>
      </c>
      <c r="Z1822" s="53">
        <v>1160</v>
      </c>
      <c r="AA1822" s="53">
        <v>1040</v>
      </c>
    </row>
    <row r="1823" spans="2:27" ht="12.75">
      <c r="B1823" s="1"/>
      <c r="D1823" s="60">
        <v>2004</v>
      </c>
      <c r="E1823" s="61">
        <v>38233</v>
      </c>
      <c r="Y1823" s="53">
        <v>1770</v>
      </c>
      <c r="Z1823" s="53">
        <v>1160</v>
      </c>
      <c r="AA1823" s="53">
        <v>1040</v>
      </c>
    </row>
    <row r="1824" spans="2:27" ht="12.75">
      <c r="B1824" s="1"/>
      <c r="D1824" s="60">
        <v>2004</v>
      </c>
      <c r="E1824" s="61">
        <v>38240</v>
      </c>
      <c r="Y1824" s="53">
        <v>1780</v>
      </c>
      <c r="Z1824" s="53">
        <v>1160</v>
      </c>
      <c r="AA1824" s="53">
        <v>1045</v>
      </c>
    </row>
    <row r="1825" spans="2:27" ht="12.75">
      <c r="B1825" s="1"/>
      <c r="D1825" s="60">
        <v>2004</v>
      </c>
      <c r="E1825" s="61">
        <v>38247</v>
      </c>
      <c r="Y1825" s="53">
        <v>1780</v>
      </c>
      <c r="Z1825" s="53">
        <v>1160</v>
      </c>
      <c r="AA1825" s="53">
        <v>1045</v>
      </c>
    </row>
    <row r="1826" spans="2:27" ht="12.75">
      <c r="B1826" s="1"/>
      <c r="D1826" s="60">
        <v>2004</v>
      </c>
      <c r="E1826" s="61">
        <v>38254</v>
      </c>
      <c r="Y1826" s="53">
        <v>1790</v>
      </c>
      <c r="Z1826" s="53">
        <v>1155</v>
      </c>
      <c r="AA1826" s="53">
        <v>1045</v>
      </c>
    </row>
    <row r="1827" spans="2:27" ht="12.75">
      <c r="B1827" s="1"/>
      <c r="D1827" s="60">
        <v>2004</v>
      </c>
      <c r="E1827" s="61">
        <v>38261</v>
      </c>
      <c r="Y1827" s="53">
        <v>1790</v>
      </c>
      <c r="Z1827" s="53">
        <v>1155</v>
      </c>
      <c r="AA1827" s="53">
        <v>1040</v>
      </c>
    </row>
    <row r="1828" spans="2:27" ht="12.75">
      <c r="B1828" s="1"/>
      <c r="D1828" s="60">
        <v>2004</v>
      </c>
      <c r="E1828" s="61">
        <v>38268</v>
      </c>
      <c r="Y1828" s="53">
        <v>1790</v>
      </c>
      <c r="Z1828" s="53">
        <v>1145</v>
      </c>
      <c r="AA1828" s="53">
        <v>1035</v>
      </c>
    </row>
    <row r="1829" spans="2:27" ht="12.75">
      <c r="B1829" s="1"/>
      <c r="D1829" s="60">
        <v>2004</v>
      </c>
      <c r="E1829" s="61">
        <v>38275</v>
      </c>
      <c r="Y1829" s="53">
        <v>1810</v>
      </c>
      <c r="Z1829" s="53">
        <v>1140</v>
      </c>
      <c r="AA1829" s="53">
        <v>1025</v>
      </c>
    </row>
    <row r="1830" spans="2:27" ht="12.75">
      <c r="B1830" s="1"/>
      <c r="D1830" s="60">
        <v>2004</v>
      </c>
      <c r="E1830" s="61">
        <v>38282</v>
      </c>
      <c r="Y1830" s="53">
        <v>1820</v>
      </c>
      <c r="Z1830" s="53">
        <v>1130</v>
      </c>
      <c r="AA1830" s="53">
        <v>1025</v>
      </c>
    </row>
    <row r="1831" spans="2:27" ht="12.75">
      <c r="B1831" s="1"/>
      <c r="D1831" s="60">
        <v>2004</v>
      </c>
      <c r="E1831" s="61">
        <v>38289</v>
      </c>
      <c r="Y1831" s="53">
        <v>1820</v>
      </c>
      <c r="Z1831" s="53">
        <v>1130</v>
      </c>
      <c r="AA1831" s="53">
        <v>1025</v>
      </c>
    </row>
    <row r="1832" spans="2:27" ht="12.75">
      <c r="B1832" s="1"/>
      <c r="D1832" s="60">
        <v>2004</v>
      </c>
      <c r="E1832" s="61">
        <v>38296</v>
      </c>
      <c r="Y1832" s="53">
        <v>1840</v>
      </c>
      <c r="Z1832" s="53">
        <v>1125</v>
      </c>
      <c r="AA1832" s="53">
        <v>1025</v>
      </c>
    </row>
    <row r="1833" spans="2:27" ht="12.75">
      <c r="B1833" s="1"/>
      <c r="D1833" s="60">
        <v>2004</v>
      </c>
      <c r="E1833" s="61">
        <v>38303</v>
      </c>
      <c r="Y1833" s="53">
        <v>1840</v>
      </c>
      <c r="Z1833" s="53">
        <v>1115</v>
      </c>
      <c r="AA1833" s="53">
        <v>1025</v>
      </c>
    </row>
    <row r="1834" spans="2:27" ht="12.75">
      <c r="B1834" s="1"/>
      <c r="D1834" s="60">
        <v>2004</v>
      </c>
      <c r="E1834" s="61">
        <v>38310</v>
      </c>
      <c r="Y1834" s="53">
        <v>1840</v>
      </c>
      <c r="Z1834" s="53">
        <v>1105</v>
      </c>
      <c r="AA1834" s="53">
        <v>1025</v>
      </c>
    </row>
    <row r="1835" spans="2:27" ht="12.75">
      <c r="B1835" s="1"/>
      <c r="D1835" s="60">
        <v>2004</v>
      </c>
      <c r="E1835" s="61">
        <v>38317</v>
      </c>
      <c r="Y1835" s="53">
        <v>1845</v>
      </c>
      <c r="Z1835" s="53">
        <v>1100</v>
      </c>
      <c r="AA1835" s="53">
        <v>1015</v>
      </c>
    </row>
    <row r="1836" spans="2:27" ht="12.75">
      <c r="B1836" s="1"/>
      <c r="D1836" s="60">
        <v>2004</v>
      </c>
      <c r="E1836" s="61">
        <v>38324</v>
      </c>
      <c r="Y1836" s="53">
        <v>1845</v>
      </c>
      <c r="Z1836" s="53">
        <v>1090</v>
      </c>
      <c r="AA1836" s="53">
        <v>1015</v>
      </c>
    </row>
    <row r="1837" spans="2:27" ht="12.75">
      <c r="B1837" s="1"/>
      <c r="D1837" s="60">
        <v>2004</v>
      </c>
      <c r="E1837" s="61">
        <v>38331</v>
      </c>
      <c r="Y1837" s="53">
        <v>1845</v>
      </c>
      <c r="Z1837" s="53">
        <v>1090</v>
      </c>
      <c r="AA1837" s="53">
        <v>1015</v>
      </c>
    </row>
    <row r="1838" spans="2:27" ht="12.75">
      <c r="B1838" s="1"/>
      <c r="D1838" s="60">
        <v>2004</v>
      </c>
      <c r="E1838" s="61">
        <v>38338</v>
      </c>
      <c r="Y1838" s="53">
        <v>1845</v>
      </c>
      <c r="Z1838" s="53">
        <v>1085</v>
      </c>
      <c r="AA1838" s="53">
        <v>1015</v>
      </c>
    </row>
    <row r="1839" spans="2:27" ht="12.75">
      <c r="B1839" s="1"/>
      <c r="D1839" s="60">
        <v>2004</v>
      </c>
      <c r="E1839" s="61">
        <v>38345</v>
      </c>
      <c r="Y1839" s="53">
        <v>1835</v>
      </c>
      <c r="Z1839" s="53">
        <v>1085</v>
      </c>
      <c r="AA1839" s="53">
        <v>1020</v>
      </c>
    </row>
    <row r="1840" spans="2:27" ht="12.75">
      <c r="B1840" s="1"/>
      <c r="D1840" s="60">
        <v>2005</v>
      </c>
      <c r="E1840" s="61">
        <v>38352</v>
      </c>
      <c r="Y1840" s="53">
        <v>1830</v>
      </c>
      <c r="Z1840" s="53">
        <v>1080</v>
      </c>
      <c r="AA1840" s="53">
        <v>1025</v>
      </c>
    </row>
    <row r="1841" spans="2:27" ht="12.75">
      <c r="B1841" s="1"/>
      <c r="D1841" s="60">
        <v>2005</v>
      </c>
      <c r="E1841" s="61">
        <v>38359</v>
      </c>
      <c r="Y1841" s="53">
        <v>1825</v>
      </c>
      <c r="Z1841" s="53">
        <v>1080</v>
      </c>
      <c r="AA1841" s="53">
        <v>1025</v>
      </c>
    </row>
    <row r="1842" spans="2:27" ht="12.75">
      <c r="B1842" s="1"/>
      <c r="D1842" s="60">
        <v>2005</v>
      </c>
      <c r="E1842" s="61">
        <v>38366</v>
      </c>
      <c r="Y1842" s="53">
        <v>1820</v>
      </c>
      <c r="Z1842" s="53">
        <v>1070</v>
      </c>
      <c r="AA1842" s="53">
        <v>1015</v>
      </c>
    </row>
    <row r="1843" spans="2:27" ht="12.75">
      <c r="B1843" s="1"/>
      <c r="D1843" s="60">
        <v>2005</v>
      </c>
      <c r="E1843" s="61">
        <v>38373</v>
      </c>
      <c r="Y1843" s="53">
        <v>1820</v>
      </c>
      <c r="Z1843" s="53">
        <v>1055</v>
      </c>
      <c r="AA1843" s="53">
        <v>1015</v>
      </c>
    </row>
    <row r="1844" spans="2:27" ht="12.75">
      <c r="B1844" s="1"/>
      <c r="D1844" s="60">
        <v>2005</v>
      </c>
      <c r="E1844" s="61">
        <v>38380</v>
      </c>
      <c r="Y1844" s="53">
        <v>1825</v>
      </c>
      <c r="Z1844" s="53">
        <v>1040</v>
      </c>
      <c r="AA1844" s="53">
        <v>1015</v>
      </c>
    </row>
    <row r="1845" spans="2:27" ht="12.75">
      <c r="B1845" s="1"/>
      <c r="D1845" s="60">
        <v>2005</v>
      </c>
      <c r="E1845" s="61">
        <v>38387</v>
      </c>
      <c r="Y1845" s="53">
        <v>1840</v>
      </c>
      <c r="Z1845" s="53">
        <v>1040</v>
      </c>
      <c r="AA1845" s="53">
        <v>1000</v>
      </c>
    </row>
    <row r="1846" spans="2:27" ht="12.75">
      <c r="B1846" s="1"/>
      <c r="D1846" s="60">
        <v>2005</v>
      </c>
      <c r="E1846" s="61">
        <v>38394</v>
      </c>
      <c r="Y1846" s="53">
        <v>1865</v>
      </c>
      <c r="Z1846" s="53">
        <v>1040</v>
      </c>
      <c r="AA1846" s="53">
        <v>1000</v>
      </c>
    </row>
    <row r="1847" spans="2:27" ht="12.75">
      <c r="B1847" s="1"/>
      <c r="D1847" s="60">
        <v>2005</v>
      </c>
      <c r="E1847" s="61">
        <v>38401</v>
      </c>
      <c r="Y1847" s="53">
        <v>1880</v>
      </c>
      <c r="Z1847" s="53">
        <v>1040</v>
      </c>
      <c r="AA1847" s="53">
        <v>990</v>
      </c>
    </row>
    <row r="1848" spans="2:27" ht="12.75">
      <c r="B1848" s="1"/>
      <c r="D1848" s="60">
        <v>2005</v>
      </c>
      <c r="E1848" s="61">
        <v>38408</v>
      </c>
      <c r="Y1848" s="53">
        <v>1895</v>
      </c>
      <c r="Z1848" s="53">
        <v>1030</v>
      </c>
      <c r="AA1848" s="53">
        <v>990</v>
      </c>
    </row>
    <row r="1849" spans="2:27" ht="12.75">
      <c r="B1849" s="1"/>
      <c r="D1849" s="60">
        <v>2005</v>
      </c>
      <c r="E1849" s="61">
        <v>38415</v>
      </c>
      <c r="Y1849" s="53">
        <v>1910</v>
      </c>
      <c r="Z1849" s="53">
        <v>1020</v>
      </c>
      <c r="AA1849" s="53">
        <v>990</v>
      </c>
    </row>
    <row r="1850" spans="2:27" ht="12.75">
      <c r="B1850" s="1"/>
      <c r="D1850" s="60">
        <v>2005</v>
      </c>
      <c r="E1850" s="61">
        <v>38422</v>
      </c>
      <c r="Y1850" s="53">
        <v>1915</v>
      </c>
      <c r="Z1850" s="53">
        <v>1010</v>
      </c>
      <c r="AA1850" s="53">
        <v>980</v>
      </c>
    </row>
    <row r="1851" spans="2:27" ht="12.75">
      <c r="B1851" s="1"/>
      <c r="D1851" s="60">
        <v>2005</v>
      </c>
      <c r="E1851" s="61">
        <v>38429</v>
      </c>
      <c r="Y1851" s="53">
        <v>1915</v>
      </c>
      <c r="Z1851" s="53">
        <v>1010</v>
      </c>
      <c r="AA1851" s="53">
        <v>970</v>
      </c>
    </row>
    <row r="1852" spans="2:27" ht="12.75">
      <c r="B1852" s="1"/>
      <c r="D1852" s="60">
        <v>2005</v>
      </c>
      <c r="E1852" s="61">
        <v>38436</v>
      </c>
      <c r="Y1852" s="53">
        <v>1915</v>
      </c>
      <c r="Z1852" s="53">
        <v>990</v>
      </c>
      <c r="AA1852" s="53">
        <v>970</v>
      </c>
    </row>
    <row r="1853" spans="2:27" ht="12.75">
      <c r="B1853" s="1"/>
      <c r="D1853" s="60">
        <v>2005</v>
      </c>
      <c r="E1853" s="61">
        <v>38443</v>
      </c>
      <c r="Y1853" s="53">
        <v>1915</v>
      </c>
      <c r="Z1853" s="53">
        <v>980</v>
      </c>
      <c r="AA1853" s="53">
        <v>965</v>
      </c>
    </row>
    <row r="1854" spans="2:27" ht="12.75">
      <c r="B1854" s="1"/>
      <c r="D1854" s="60">
        <v>2005</v>
      </c>
      <c r="E1854" s="61">
        <v>38450</v>
      </c>
      <c r="Y1854" s="53">
        <v>1920</v>
      </c>
      <c r="Z1854" s="53">
        <v>970</v>
      </c>
      <c r="AA1854" s="53">
        <v>960</v>
      </c>
    </row>
    <row r="1855" spans="2:27" ht="12.75">
      <c r="B1855" s="1"/>
      <c r="D1855" s="60">
        <v>2005</v>
      </c>
      <c r="E1855" s="61">
        <v>38457</v>
      </c>
      <c r="Y1855" s="53">
        <v>1920</v>
      </c>
      <c r="Z1855" s="53">
        <v>970</v>
      </c>
      <c r="AA1855" s="53">
        <v>960</v>
      </c>
    </row>
    <row r="1856" spans="2:27" ht="12.75">
      <c r="B1856" s="1"/>
      <c r="D1856" s="60">
        <v>2005</v>
      </c>
      <c r="E1856" s="61">
        <v>38464</v>
      </c>
      <c r="Y1856" s="53">
        <v>1920</v>
      </c>
      <c r="Z1856" s="53">
        <v>960</v>
      </c>
      <c r="AA1856" s="53">
        <v>960</v>
      </c>
    </row>
    <row r="1857" spans="2:27" ht="12.75">
      <c r="B1857" s="1"/>
      <c r="D1857" s="60">
        <v>2005</v>
      </c>
      <c r="E1857" s="61">
        <v>38471</v>
      </c>
      <c r="Y1857" s="53">
        <v>1925</v>
      </c>
      <c r="Z1857" s="53">
        <v>960</v>
      </c>
      <c r="AA1857" s="53">
        <v>955</v>
      </c>
    </row>
    <row r="1858" spans="2:27" ht="12.75">
      <c r="B1858" s="1"/>
      <c r="D1858" s="60">
        <v>2005</v>
      </c>
      <c r="E1858" s="61">
        <v>38478</v>
      </c>
      <c r="Y1858" s="53">
        <v>1930</v>
      </c>
      <c r="Z1858" s="53">
        <v>945</v>
      </c>
      <c r="AA1858" s="53">
        <v>950</v>
      </c>
    </row>
    <row r="1859" spans="2:27" ht="12.75">
      <c r="B1859" s="1"/>
      <c r="D1859" s="60">
        <v>2005</v>
      </c>
      <c r="E1859" s="61">
        <v>38485</v>
      </c>
      <c r="Y1859" s="53">
        <v>1930</v>
      </c>
      <c r="Z1859" s="53">
        <v>940</v>
      </c>
      <c r="AA1859" s="53">
        <v>945</v>
      </c>
    </row>
    <row r="1860" spans="2:27" ht="12.75">
      <c r="B1860" s="1"/>
      <c r="D1860" s="60">
        <v>2005</v>
      </c>
      <c r="E1860" s="61">
        <v>38492</v>
      </c>
      <c r="Y1860" s="53">
        <v>1935</v>
      </c>
      <c r="Z1860" s="53">
        <v>925</v>
      </c>
      <c r="AA1860" s="53">
        <v>945</v>
      </c>
    </row>
    <row r="1861" spans="2:27" ht="12.75">
      <c r="B1861" s="1"/>
      <c r="D1861" s="60">
        <v>2005</v>
      </c>
      <c r="E1861" s="61">
        <v>38499</v>
      </c>
      <c r="Y1861" s="53">
        <v>1935</v>
      </c>
      <c r="Z1861" s="53">
        <v>920</v>
      </c>
      <c r="AA1861" s="53">
        <v>935</v>
      </c>
    </row>
    <row r="1862" spans="2:27" ht="12.75">
      <c r="B1862" s="1"/>
      <c r="D1862" s="60">
        <v>2005</v>
      </c>
      <c r="E1862" s="61">
        <v>38506</v>
      </c>
      <c r="Y1862" s="53">
        <v>1940</v>
      </c>
      <c r="Z1862" s="53">
        <v>915</v>
      </c>
      <c r="AA1862" s="53">
        <v>925</v>
      </c>
    </row>
    <row r="1863" spans="2:27" ht="12.75">
      <c r="B1863" s="1"/>
      <c r="D1863" s="60">
        <v>2005</v>
      </c>
      <c r="E1863" s="61">
        <v>38513</v>
      </c>
      <c r="Y1863" s="53">
        <v>1940</v>
      </c>
      <c r="Z1863" s="53">
        <v>910</v>
      </c>
      <c r="AA1863" s="53">
        <v>925</v>
      </c>
    </row>
    <row r="1864" spans="2:27" ht="12.75">
      <c r="B1864" s="1"/>
      <c r="D1864" s="60">
        <v>2005</v>
      </c>
      <c r="E1864" s="61">
        <v>38520</v>
      </c>
      <c r="Y1864" s="53">
        <v>1940</v>
      </c>
      <c r="Z1864" s="53">
        <v>900</v>
      </c>
      <c r="AA1864" s="53">
        <v>920</v>
      </c>
    </row>
    <row r="1865" spans="2:27" ht="12.75">
      <c r="B1865" s="1"/>
      <c r="D1865" s="60">
        <v>2005</v>
      </c>
      <c r="E1865" s="61">
        <v>38527</v>
      </c>
      <c r="Y1865" s="53">
        <v>1930</v>
      </c>
      <c r="Z1865" s="53">
        <v>885</v>
      </c>
      <c r="AA1865" s="53">
        <v>915</v>
      </c>
    </row>
    <row r="1866" spans="2:27" ht="12.75">
      <c r="B1866" s="1"/>
      <c r="D1866" s="60">
        <v>2005</v>
      </c>
      <c r="E1866" s="61">
        <v>38534</v>
      </c>
      <c r="Y1866" s="53">
        <v>1930</v>
      </c>
      <c r="Z1866" s="53">
        <v>875</v>
      </c>
      <c r="AA1866" s="53">
        <v>910</v>
      </c>
    </row>
    <row r="1867" spans="2:27" ht="12.75">
      <c r="B1867" s="1"/>
      <c r="D1867" s="60">
        <v>2005</v>
      </c>
      <c r="E1867" s="61">
        <v>38541</v>
      </c>
      <c r="Y1867" s="53">
        <v>1930</v>
      </c>
      <c r="Z1867" s="53">
        <v>870</v>
      </c>
      <c r="AA1867" s="53">
        <v>905</v>
      </c>
    </row>
    <row r="1868" spans="2:27" ht="12.75">
      <c r="B1868" s="1"/>
      <c r="D1868" s="60">
        <v>2005</v>
      </c>
      <c r="E1868" s="61">
        <v>38548</v>
      </c>
      <c r="Y1868" s="53">
        <v>1925</v>
      </c>
      <c r="Z1868" s="53">
        <v>855</v>
      </c>
      <c r="AA1868" s="53">
        <v>895</v>
      </c>
    </row>
    <row r="1869" spans="2:27" ht="12.75">
      <c r="B1869" s="1"/>
      <c r="D1869" s="60">
        <v>2005</v>
      </c>
      <c r="E1869" s="61">
        <v>38555</v>
      </c>
      <c r="Y1869" s="53">
        <v>1930</v>
      </c>
      <c r="Z1869" s="53">
        <v>855</v>
      </c>
      <c r="AA1869" s="53">
        <v>895</v>
      </c>
    </row>
    <row r="1870" spans="2:27" ht="12.75">
      <c r="B1870" s="1"/>
      <c r="D1870" s="60">
        <v>2005</v>
      </c>
      <c r="E1870" s="61">
        <v>38562</v>
      </c>
      <c r="Y1870" s="53">
        <v>1935</v>
      </c>
      <c r="Z1870" s="53">
        <v>845</v>
      </c>
      <c r="AA1870" s="53">
        <v>895</v>
      </c>
    </row>
    <row r="1871" spans="2:27" ht="12.75">
      <c r="B1871" s="1"/>
      <c r="D1871" s="60">
        <v>2005</v>
      </c>
      <c r="E1871" s="61">
        <v>38569</v>
      </c>
      <c r="Y1871" s="53">
        <v>1935</v>
      </c>
      <c r="Z1871" s="53">
        <v>845</v>
      </c>
      <c r="AA1871" s="53">
        <v>890</v>
      </c>
    </row>
    <row r="1872" spans="2:27" ht="12.75">
      <c r="B1872" s="1"/>
      <c r="D1872" s="60">
        <v>2005</v>
      </c>
      <c r="E1872" s="61">
        <v>38576</v>
      </c>
      <c r="Y1872" s="53">
        <v>1945</v>
      </c>
      <c r="Z1872" s="53">
        <v>835</v>
      </c>
      <c r="AA1872" s="53">
        <v>885</v>
      </c>
    </row>
    <row r="1873" spans="2:27" ht="12.75">
      <c r="B1873" s="1"/>
      <c r="D1873" s="60">
        <v>2005</v>
      </c>
      <c r="E1873" s="61">
        <v>38583</v>
      </c>
      <c r="Y1873" s="53">
        <v>1955</v>
      </c>
      <c r="Z1873" s="53">
        <v>835</v>
      </c>
      <c r="AA1873" s="53">
        <v>875</v>
      </c>
    </row>
    <row r="1874" spans="2:27" ht="12.75">
      <c r="B1874" s="1"/>
      <c r="D1874" s="60">
        <v>2005</v>
      </c>
      <c r="E1874" s="61">
        <v>38590</v>
      </c>
      <c r="Y1874" s="53">
        <v>1960</v>
      </c>
      <c r="Z1874" s="53">
        <v>820</v>
      </c>
      <c r="AA1874" s="53">
        <v>865</v>
      </c>
    </row>
    <row r="1875" spans="2:27" ht="12.75">
      <c r="B1875" s="1"/>
      <c r="D1875" s="60">
        <v>2005</v>
      </c>
      <c r="E1875" s="61">
        <v>38597</v>
      </c>
      <c r="Y1875" s="53">
        <v>1960</v>
      </c>
      <c r="Z1875" s="53">
        <v>820</v>
      </c>
      <c r="AA1875" s="53">
        <v>865</v>
      </c>
    </row>
    <row r="1876" spans="2:27" ht="12.75">
      <c r="B1876" s="1"/>
      <c r="D1876" s="60">
        <v>2005</v>
      </c>
      <c r="E1876" s="61">
        <v>38604</v>
      </c>
      <c r="Y1876" s="53">
        <v>1960</v>
      </c>
      <c r="Z1876" s="53">
        <v>820</v>
      </c>
      <c r="AA1876" s="53">
        <v>865</v>
      </c>
    </row>
    <row r="1877" spans="2:27" ht="12.75">
      <c r="B1877" s="1"/>
      <c r="D1877" s="60">
        <v>2005</v>
      </c>
      <c r="E1877" s="61">
        <v>38611</v>
      </c>
      <c r="Y1877" s="53">
        <v>1960</v>
      </c>
      <c r="Z1877" s="53">
        <v>815</v>
      </c>
      <c r="AA1877" s="53">
        <v>855</v>
      </c>
    </row>
    <row r="1878" spans="2:27" ht="12.75">
      <c r="B1878" s="1"/>
      <c r="D1878" s="60">
        <v>2005</v>
      </c>
      <c r="E1878" s="61">
        <v>38618</v>
      </c>
      <c r="Y1878" s="53">
        <v>1960</v>
      </c>
      <c r="Z1878" s="53">
        <v>810</v>
      </c>
      <c r="AA1878" s="53">
        <v>845</v>
      </c>
    </row>
    <row r="1879" spans="2:27" ht="12.75">
      <c r="B1879" s="1"/>
      <c r="D1879" s="60">
        <v>2005</v>
      </c>
      <c r="E1879" s="61">
        <v>38625</v>
      </c>
      <c r="Y1879" s="53">
        <v>1960</v>
      </c>
      <c r="Z1879" s="53">
        <v>810</v>
      </c>
      <c r="AA1879" s="53">
        <v>845</v>
      </c>
    </row>
    <row r="1880" spans="2:27" ht="12.75">
      <c r="B1880" s="1"/>
      <c r="D1880" s="60">
        <v>2005</v>
      </c>
      <c r="E1880" s="61">
        <v>38632</v>
      </c>
      <c r="Y1880" s="53">
        <v>1955</v>
      </c>
      <c r="Z1880" s="53">
        <v>805</v>
      </c>
      <c r="AA1880" s="53">
        <v>830</v>
      </c>
    </row>
    <row r="1881" spans="2:27" ht="12.75">
      <c r="B1881" s="1"/>
      <c r="D1881" s="60">
        <v>2005</v>
      </c>
      <c r="E1881" s="61">
        <v>38639</v>
      </c>
      <c r="Y1881" s="53">
        <v>1955</v>
      </c>
      <c r="Z1881" s="53">
        <v>815</v>
      </c>
      <c r="AA1881" s="53">
        <v>830</v>
      </c>
    </row>
    <row r="1882" spans="2:27" ht="12.75">
      <c r="B1882" s="1"/>
      <c r="D1882" s="60">
        <v>2005</v>
      </c>
      <c r="E1882" s="61">
        <v>38646</v>
      </c>
      <c r="Y1882" s="53">
        <v>1955</v>
      </c>
      <c r="Z1882" s="53">
        <v>815</v>
      </c>
      <c r="AA1882" s="53">
        <v>825</v>
      </c>
    </row>
    <row r="1883" spans="2:27" ht="12.75">
      <c r="B1883" s="1"/>
      <c r="D1883" s="60">
        <v>2005</v>
      </c>
      <c r="E1883" s="61">
        <v>38653</v>
      </c>
      <c r="Y1883" s="53">
        <v>1955</v>
      </c>
      <c r="Z1883" s="53">
        <v>825</v>
      </c>
      <c r="AA1883" s="53">
        <v>825</v>
      </c>
    </row>
    <row r="1884" spans="2:27" ht="12.75">
      <c r="B1884" s="1"/>
      <c r="D1884" s="60">
        <v>2005</v>
      </c>
      <c r="E1884" s="61">
        <v>38660</v>
      </c>
      <c r="Y1884" s="53">
        <v>1945</v>
      </c>
      <c r="Z1884" s="53">
        <v>825</v>
      </c>
      <c r="AA1884" s="53">
        <v>820</v>
      </c>
    </row>
    <row r="1885" spans="2:27" ht="12.75">
      <c r="B1885" s="1"/>
      <c r="D1885" s="60">
        <v>2005</v>
      </c>
      <c r="E1885" s="61">
        <v>38667</v>
      </c>
      <c r="Y1885" s="53">
        <v>1935</v>
      </c>
      <c r="Z1885" s="53">
        <v>825</v>
      </c>
      <c r="AA1885" s="53">
        <v>820</v>
      </c>
    </row>
    <row r="1886" spans="2:27" ht="12.75">
      <c r="B1886" s="1"/>
      <c r="D1886" s="60">
        <v>2005</v>
      </c>
      <c r="E1886" s="61">
        <v>38674</v>
      </c>
      <c r="Y1886" s="53">
        <v>1935</v>
      </c>
      <c r="Z1886" s="53">
        <v>825</v>
      </c>
      <c r="AA1886" s="53">
        <v>820</v>
      </c>
    </row>
    <row r="1887" spans="2:27" ht="12.75">
      <c r="B1887" s="1"/>
      <c r="D1887" s="60">
        <v>2005</v>
      </c>
      <c r="E1887" s="61">
        <v>38681</v>
      </c>
      <c r="Y1887" s="53">
        <v>1935</v>
      </c>
      <c r="Z1887" s="53">
        <v>825</v>
      </c>
      <c r="AA1887" s="53">
        <v>820</v>
      </c>
    </row>
    <row r="1888" spans="2:27" ht="12.75">
      <c r="B1888" s="1"/>
      <c r="D1888" s="60">
        <v>2005</v>
      </c>
      <c r="E1888" s="61">
        <v>38688</v>
      </c>
      <c r="Y1888" s="53">
        <v>1935</v>
      </c>
      <c r="Z1888" s="53">
        <v>825</v>
      </c>
      <c r="AA1888" s="53">
        <v>820</v>
      </c>
    </row>
    <row r="1889" spans="2:27" ht="12.75">
      <c r="B1889" s="1"/>
      <c r="D1889" s="60">
        <v>2005</v>
      </c>
      <c r="E1889" s="61">
        <v>38695</v>
      </c>
      <c r="Y1889" s="53">
        <v>1935</v>
      </c>
      <c r="Z1889" s="53">
        <v>825</v>
      </c>
      <c r="AA1889" s="53">
        <v>820</v>
      </c>
    </row>
    <row r="1890" spans="2:27" ht="12.75">
      <c r="B1890" s="1"/>
      <c r="D1890" s="60">
        <v>2005</v>
      </c>
      <c r="E1890" s="61">
        <v>38702</v>
      </c>
      <c r="Y1890" s="53">
        <v>1935</v>
      </c>
      <c r="Z1890" s="53">
        <v>815</v>
      </c>
      <c r="AA1890" s="53">
        <v>810</v>
      </c>
    </row>
    <row r="1891" spans="2:27" ht="12.75">
      <c r="B1891" s="1"/>
      <c r="D1891" s="60">
        <v>2005</v>
      </c>
      <c r="E1891" s="61">
        <v>38709</v>
      </c>
      <c r="Y1891" s="53">
        <v>1945</v>
      </c>
      <c r="Z1891" s="53">
        <v>815</v>
      </c>
      <c r="AA1891" s="53">
        <v>805</v>
      </c>
    </row>
    <row r="1892" spans="2:27" ht="12.75">
      <c r="B1892" s="1"/>
      <c r="D1892" s="60">
        <v>2005</v>
      </c>
      <c r="E1892" s="61">
        <v>38716</v>
      </c>
      <c r="Y1892" s="53">
        <v>1945</v>
      </c>
      <c r="Z1892" s="53">
        <v>825</v>
      </c>
      <c r="AA1892" s="53">
        <v>805</v>
      </c>
    </row>
    <row r="1893" spans="2:27" ht="12.75">
      <c r="B1893" s="1"/>
      <c r="D1893" s="60">
        <v>2006</v>
      </c>
      <c r="E1893" s="61">
        <v>38723</v>
      </c>
      <c r="Y1893" s="53">
        <v>1945</v>
      </c>
      <c r="Z1893" s="53">
        <v>825</v>
      </c>
      <c r="AA1893" s="53">
        <v>800</v>
      </c>
    </row>
    <row r="1894" spans="2:27" ht="12.75">
      <c r="B1894" s="1"/>
      <c r="D1894" s="60">
        <v>2006</v>
      </c>
      <c r="E1894" s="61">
        <v>38730</v>
      </c>
      <c r="Y1894" s="53">
        <v>1935</v>
      </c>
      <c r="Z1894" s="53">
        <v>815</v>
      </c>
      <c r="AA1894" s="53">
        <v>790</v>
      </c>
    </row>
    <row r="1895" spans="2:27" ht="12.75">
      <c r="B1895" s="1"/>
      <c r="D1895" s="60">
        <v>2006</v>
      </c>
      <c r="E1895" s="61">
        <v>38737</v>
      </c>
      <c r="Y1895" s="53">
        <v>1935</v>
      </c>
      <c r="Z1895" s="53">
        <v>815</v>
      </c>
      <c r="AA1895" s="53">
        <v>790</v>
      </c>
    </row>
    <row r="1896" spans="2:27" ht="12.75">
      <c r="B1896" s="1"/>
      <c r="D1896" s="60">
        <v>2006</v>
      </c>
      <c r="E1896" s="61">
        <v>38744</v>
      </c>
      <c r="Y1896" s="53">
        <v>1925</v>
      </c>
      <c r="Z1896" s="53">
        <v>815</v>
      </c>
      <c r="AA1896" s="53">
        <v>780</v>
      </c>
    </row>
    <row r="1897" spans="2:27" ht="12.75">
      <c r="B1897" s="1"/>
      <c r="D1897" s="60">
        <v>2006</v>
      </c>
      <c r="E1897" s="61">
        <v>38751</v>
      </c>
      <c r="Y1897" s="53">
        <v>1915</v>
      </c>
      <c r="Z1897" s="53">
        <v>815</v>
      </c>
      <c r="AA1897" s="53">
        <v>770</v>
      </c>
    </row>
    <row r="1898" spans="2:27" ht="12.75">
      <c r="B1898" s="1"/>
      <c r="D1898" s="60">
        <v>2006</v>
      </c>
      <c r="E1898" s="61">
        <v>38758</v>
      </c>
      <c r="Y1898" s="53">
        <v>1915</v>
      </c>
      <c r="Z1898" s="53">
        <v>820</v>
      </c>
      <c r="AA1898" s="53">
        <v>770</v>
      </c>
    </row>
    <row r="1899" spans="2:27" ht="12.75">
      <c r="B1899" s="1"/>
      <c r="D1899" s="60">
        <v>2006</v>
      </c>
      <c r="E1899" s="61">
        <v>38765</v>
      </c>
      <c r="Y1899" s="53">
        <v>1915</v>
      </c>
      <c r="Z1899" s="53">
        <v>820</v>
      </c>
      <c r="AA1899" s="53">
        <v>775</v>
      </c>
    </row>
    <row r="1900" spans="2:27" ht="12.75">
      <c r="B1900" s="1"/>
      <c r="D1900" s="60">
        <v>2006</v>
      </c>
      <c r="E1900" s="61">
        <v>38772</v>
      </c>
      <c r="Y1900" s="53">
        <v>1915</v>
      </c>
      <c r="Z1900" s="53">
        <v>825</v>
      </c>
      <c r="AA1900" s="53">
        <v>780</v>
      </c>
    </row>
    <row r="1901" spans="2:27" ht="12.75">
      <c r="B1901" s="1"/>
      <c r="D1901" s="60">
        <v>2006</v>
      </c>
      <c r="E1901" s="61">
        <v>38779</v>
      </c>
      <c r="Y1901" s="53">
        <v>1915</v>
      </c>
      <c r="Z1901" s="53">
        <v>830</v>
      </c>
      <c r="AA1901" s="53">
        <v>785</v>
      </c>
    </row>
    <row r="1902" spans="2:27" ht="12.75">
      <c r="B1902" s="1"/>
      <c r="D1902" s="60">
        <v>2006</v>
      </c>
      <c r="E1902" s="61">
        <v>38786</v>
      </c>
      <c r="Y1902" s="53">
        <v>1915</v>
      </c>
      <c r="Z1902" s="53">
        <v>835</v>
      </c>
      <c r="AA1902" s="53">
        <v>790</v>
      </c>
    </row>
    <row r="1903" spans="2:27" ht="12.75">
      <c r="B1903" s="1"/>
      <c r="D1903" s="60">
        <v>2006</v>
      </c>
      <c r="E1903" s="61">
        <v>38793</v>
      </c>
      <c r="Y1903" s="53">
        <v>1945</v>
      </c>
      <c r="Z1903" s="53">
        <v>840</v>
      </c>
      <c r="AA1903" s="53">
        <v>795</v>
      </c>
    </row>
    <row r="1904" spans="2:27" ht="12.75">
      <c r="B1904" s="1"/>
      <c r="D1904" s="60">
        <v>2006</v>
      </c>
      <c r="E1904" s="61">
        <v>38800</v>
      </c>
      <c r="Y1904" s="53">
        <v>1945</v>
      </c>
      <c r="Z1904" s="53">
        <v>845</v>
      </c>
      <c r="AA1904" s="53">
        <v>800</v>
      </c>
    </row>
    <row r="1905" spans="2:27" ht="12.75">
      <c r="B1905" s="1"/>
      <c r="D1905" s="60">
        <v>2006</v>
      </c>
      <c r="E1905" s="61">
        <v>38807</v>
      </c>
      <c r="Y1905" s="53">
        <v>1950</v>
      </c>
      <c r="Z1905" s="53">
        <v>855</v>
      </c>
      <c r="AA1905" s="53">
        <v>805</v>
      </c>
    </row>
    <row r="1906" spans="2:27" ht="12.75">
      <c r="B1906" s="1"/>
      <c r="D1906" s="60">
        <v>2006</v>
      </c>
      <c r="E1906" s="61">
        <v>38814</v>
      </c>
      <c r="Y1906" s="53">
        <v>1950</v>
      </c>
      <c r="Z1906" s="53">
        <v>855</v>
      </c>
      <c r="AA1906" s="53">
        <v>805</v>
      </c>
    </row>
    <row r="1907" spans="2:27" ht="12.75">
      <c r="B1907" s="1"/>
      <c r="D1907" s="60">
        <v>2006</v>
      </c>
      <c r="E1907" s="61">
        <v>38821</v>
      </c>
      <c r="Y1907" s="53">
        <v>1955</v>
      </c>
      <c r="Z1907" s="53">
        <v>855</v>
      </c>
      <c r="AA1907" s="53">
        <v>800</v>
      </c>
    </row>
    <row r="1908" spans="2:27" ht="12.75">
      <c r="B1908" s="1"/>
      <c r="D1908" s="60">
        <v>2006</v>
      </c>
      <c r="E1908" s="61">
        <v>38828</v>
      </c>
      <c r="Y1908" s="53">
        <v>1960</v>
      </c>
      <c r="Z1908" s="53">
        <v>850</v>
      </c>
      <c r="AA1908" s="53">
        <v>800</v>
      </c>
    </row>
    <row r="1909" spans="2:27" ht="12.75">
      <c r="B1909" s="1"/>
      <c r="D1909" s="60">
        <v>2006</v>
      </c>
      <c r="E1909" s="61">
        <v>38835</v>
      </c>
      <c r="Y1909" s="53">
        <v>1965</v>
      </c>
      <c r="Z1909" s="53">
        <v>840</v>
      </c>
      <c r="AA1909" s="53">
        <v>800</v>
      </c>
    </row>
    <row r="1910" spans="2:27" ht="12.75">
      <c r="B1910" s="1"/>
      <c r="D1910" s="60">
        <v>2006</v>
      </c>
      <c r="E1910" s="61">
        <v>38842</v>
      </c>
      <c r="Y1910" s="53">
        <v>1965</v>
      </c>
      <c r="Z1910" s="53">
        <v>830</v>
      </c>
      <c r="AA1910" s="53">
        <v>800</v>
      </c>
    </row>
    <row r="1911" spans="2:27" ht="12.75">
      <c r="B1911" s="1"/>
      <c r="D1911" s="60">
        <v>2006</v>
      </c>
      <c r="E1911" s="61">
        <v>38849</v>
      </c>
      <c r="Y1911" s="53">
        <v>1960</v>
      </c>
      <c r="Z1911" s="53">
        <v>830</v>
      </c>
      <c r="AA1911" s="53">
        <v>810</v>
      </c>
    </row>
    <row r="1912" spans="2:27" ht="12.75">
      <c r="B1912" s="1"/>
      <c r="D1912" s="60">
        <v>2006</v>
      </c>
      <c r="E1912" s="61">
        <v>38856</v>
      </c>
      <c r="Y1912" s="53">
        <v>1960</v>
      </c>
      <c r="Z1912" s="53">
        <v>840</v>
      </c>
      <c r="AA1912" s="53">
        <v>820</v>
      </c>
    </row>
    <row r="1913" spans="2:27" ht="12.75">
      <c r="B1913" s="1"/>
      <c r="D1913" s="60">
        <v>2006</v>
      </c>
      <c r="E1913" s="61">
        <v>38863</v>
      </c>
      <c r="Y1913" s="53">
        <v>1960</v>
      </c>
      <c r="Z1913" s="53">
        <v>845</v>
      </c>
      <c r="AA1913" s="53">
        <v>820</v>
      </c>
    </row>
    <row r="1914" spans="2:27" ht="12.75">
      <c r="B1914" s="1"/>
      <c r="D1914" s="60">
        <v>2006</v>
      </c>
      <c r="E1914" s="61">
        <v>38870</v>
      </c>
      <c r="Y1914" s="53">
        <v>1960</v>
      </c>
      <c r="Z1914" s="53">
        <v>845</v>
      </c>
      <c r="AA1914" s="53">
        <v>830</v>
      </c>
    </row>
    <row r="1915" spans="2:27" ht="12.75">
      <c r="B1915" s="1"/>
      <c r="D1915" s="60">
        <v>2006</v>
      </c>
      <c r="E1915" s="61">
        <v>38877</v>
      </c>
      <c r="Y1915" s="53">
        <v>1960</v>
      </c>
      <c r="Z1915" s="53">
        <v>845</v>
      </c>
      <c r="AA1915" s="53">
        <v>830</v>
      </c>
    </row>
    <row r="1916" spans="2:27" ht="12.75">
      <c r="B1916" s="1"/>
      <c r="D1916" s="60">
        <v>2006</v>
      </c>
      <c r="E1916" s="61">
        <v>38884</v>
      </c>
      <c r="Y1916" s="53">
        <v>1950</v>
      </c>
      <c r="Z1916" s="53">
        <v>850</v>
      </c>
      <c r="AA1916" s="53">
        <v>835</v>
      </c>
    </row>
    <row r="1917" spans="2:27" ht="12.75">
      <c r="B1917" s="1"/>
      <c r="D1917" s="60">
        <v>2006</v>
      </c>
      <c r="E1917" s="61">
        <v>38891</v>
      </c>
      <c r="Y1917" s="53">
        <v>1950</v>
      </c>
      <c r="Z1917" s="53">
        <v>860</v>
      </c>
      <c r="AA1917" s="53">
        <v>845</v>
      </c>
    </row>
    <row r="1918" spans="2:27" ht="12.75">
      <c r="B1918" s="1"/>
      <c r="D1918" s="60">
        <v>2006</v>
      </c>
      <c r="E1918" s="61">
        <v>38898</v>
      </c>
      <c r="Y1918" s="53">
        <v>1940</v>
      </c>
      <c r="Z1918" s="53">
        <v>860</v>
      </c>
      <c r="AA1918" s="53">
        <v>850</v>
      </c>
    </row>
    <row r="1919" spans="2:27" ht="12.75">
      <c r="B1919" s="1"/>
      <c r="D1919" s="60">
        <v>2006</v>
      </c>
      <c r="E1919" s="61">
        <v>38905</v>
      </c>
      <c r="Y1919" s="53">
        <v>1925</v>
      </c>
      <c r="Z1919" s="53">
        <v>860</v>
      </c>
      <c r="AA1919" s="53">
        <v>860</v>
      </c>
    </row>
    <row r="1920" spans="2:27" ht="12.75">
      <c r="B1920" s="1"/>
      <c r="D1920" s="60">
        <v>2006</v>
      </c>
      <c r="E1920" s="61">
        <v>38912</v>
      </c>
      <c r="Y1920" s="53">
        <v>1925</v>
      </c>
      <c r="Z1920" s="53">
        <v>860</v>
      </c>
      <c r="AA1920" s="53">
        <v>870</v>
      </c>
    </row>
    <row r="1921" spans="2:27" ht="12.75">
      <c r="B1921" s="1"/>
      <c r="D1921" s="60">
        <v>2006</v>
      </c>
      <c r="E1921" s="61">
        <v>38919</v>
      </c>
      <c r="Y1921" s="53">
        <v>1925</v>
      </c>
      <c r="Z1921" s="53">
        <v>860</v>
      </c>
      <c r="AA1921" s="53">
        <v>870</v>
      </c>
    </row>
    <row r="1922" spans="2:27" ht="12.75">
      <c r="B1922" s="1"/>
      <c r="D1922" s="60">
        <v>2006</v>
      </c>
      <c r="E1922" s="61">
        <v>38926</v>
      </c>
      <c r="Y1922" s="53">
        <v>1915</v>
      </c>
      <c r="Z1922" s="53">
        <v>860</v>
      </c>
      <c r="AA1922" s="53">
        <v>875</v>
      </c>
    </row>
    <row r="1923" spans="2:27" ht="12.75">
      <c r="B1923" s="1"/>
      <c r="D1923" s="60">
        <v>2006</v>
      </c>
      <c r="E1923" s="61">
        <v>38933</v>
      </c>
      <c r="Y1923" s="53">
        <v>1900</v>
      </c>
      <c r="Z1923" s="53">
        <v>860</v>
      </c>
      <c r="AA1923" s="53">
        <v>885</v>
      </c>
    </row>
    <row r="1924" spans="2:27" ht="12.75">
      <c r="B1924" s="1"/>
      <c r="D1924" s="60">
        <v>2006</v>
      </c>
      <c r="E1924" s="61">
        <v>38940</v>
      </c>
      <c r="Y1924" s="53">
        <v>1900</v>
      </c>
      <c r="Z1924" s="53">
        <v>860</v>
      </c>
      <c r="AA1924" s="53">
        <v>885</v>
      </c>
    </row>
    <row r="1925" spans="2:27" ht="12.75">
      <c r="B1925" s="1"/>
      <c r="D1925" s="60">
        <v>2006</v>
      </c>
      <c r="E1925" s="61">
        <v>38947</v>
      </c>
      <c r="Y1925" s="53">
        <v>1900</v>
      </c>
      <c r="Z1925" s="53">
        <v>855</v>
      </c>
      <c r="AA1925" s="53">
        <v>885</v>
      </c>
    </row>
    <row r="1926" spans="2:27" ht="12.75">
      <c r="B1926" s="1"/>
      <c r="D1926" s="60">
        <v>2006</v>
      </c>
      <c r="E1926" s="61">
        <v>38954</v>
      </c>
      <c r="Y1926" s="53">
        <v>1900</v>
      </c>
      <c r="Z1926" s="53">
        <v>850</v>
      </c>
      <c r="AA1926" s="53">
        <v>885</v>
      </c>
    </row>
    <row r="1927" spans="2:27" ht="12.75">
      <c r="B1927" s="1"/>
      <c r="D1927" s="60">
        <v>2006</v>
      </c>
      <c r="E1927" s="61">
        <v>38961</v>
      </c>
      <c r="Y1927" s="53">
        <v>1900</v>
      </c>
      <c r="Z1927" s="53">
        <v>845</v>
      </c>
      <c r="AA1927" s="53">
        <v>895</v>
      </c>
    </row>
    <row r="1928" spans="2:27" ht="12.75">
      <c r="B1928" s="1"/>
      <c r="D1928" s="60">
        <v>2006</v>
      </c>
      <c r="E1928" s="61">
        <v>38968</v>
      </c>
      <c r="Y1928" s="53">
        <v>1895</v>
      </c>
      <c r="Z1928" s="53">
        <v>840</v>
      </c>
      <c r="AA1928" s="53">
        <v>900</v>
      </c>
    </row>
    <row r="1929" spans="2:27" ht="12.75">
      <c r="B1929" s="1"/>
      <c r="D1929" s="60">
        <v>2006</v>
      </c>
      <c r="E1929" s="61">
        <v>38975</v>
      </c>
      <c r="Y1929" s="53">
        <v>1880</v>
      </c>
      <c r="Z1929" s="53">
        <v>840</v>
      </c>
      <c r="AA1929" s="53">
        <v>910</v>
      </c>
    </row>
    <row r="1930" spans="2:27" ht="12.75">
      <c r="B1930" s="1"/>
      <c r="D1930" s="60">
        <v>2006</v>
      </c>
      <c r="E1930" s="61">
        <v>38982</v>
      </c>
      <c r="Y1930" s="53">
        <v>1855</v>
      </c>
      <c r="Z1930" s="53">
        <v>840</v>
      </c>
      <c r="AA1930" s="53">
        <v>910</v>
      </c>
    </row>
    <row r="1931" spans="2:27" ht="12.75">
      <c r="B1931" s="1"/>
      <c r="D1931" s="60">
        <v>2006</v>
      </c>
      <c r="E1931" s="61">
        <v>38989</v>
      </c>
      <c r="Y1931" s="53">
        <v>1840</v>
      </c>
      <c r="Z1931" s="53">
        <v>840</v>
      </c>
      <c r="AA1931" s="53">
        <v>910</v>
      </c>
    </row>
    <row r="1932" spans="2:27" ht="12.75">
      <c r="B1932" s="1"/>
      <c r="D1932" s="60">
        <v>2006</v>
      </c>
      <c r="E1932" s="61">
        <v>38996</v>
      </c>
      <c r="Y1932" s="53">
        <v>1825</v>
      </c>
      <c r="Z1932" s="53">
        <v>840</v>
      </c>
      <c r="AA1932" s="53">
        <v>920</v>
      </c>
    </row>
    <row r="1933" spans="2:27" ht="12.75">
      <c r="B1933" s="1"/>
      <c r="D1933" s="60">
        <v>2006</v>
      </c>
      <c r="E1933" s="61">
        <v>39003</v>
      </c>
      <c r="Y1933" s="53">
        <v>1805</v>
      </c>
      <c r="Z1933" s="53">
        <v>850</v>
      </c>
      <c r="AA1933" s="53">
        <v>930</v>
      </c>
    </row>
    <row r="1934" spans="2:27" ht="12.75">
      <c r="B1934" s="1"/>
      <c r="D1934" s="60">
        <v>2006</v>
      </c>
      <c r="E1934" s="61">
        <v>39010</v>
      </c>
      <c r="Y1934" s="53">
        <v>1800</v>
      </c>
      <c r="Z1934" s="53">
        <v>850</v>
      </c>
      <c r="AA1934" s="53">
        <v>930</v>
      </c>
    </row>
    <row r="1935" spans="2:27" ht="12.75">
      <c r="B1935" s="1"/>
      <c r="D1935" s="60">
        <v>2006</v>
      </c>
      <c r="E1935" s="61">
        <v>39017</v>
      </c>
      <c r="Y1935" s="53">
        <v>1790</v>
      </c>
      <c r="Z1935" s="53">
        <v>850</v>
      </c>
      <c r="AA1935" s="53">
        <v>935</v>
      </c>
    </row>
    <row r="1936" spans="2:27" ht="12.75">
      <c r="B1936" s="1"/>
      <c r="D1936" s="60">
        <v>2006</v>
      </c>
      <c r="E1936" s="61">
        <v>39024</v>
      </c>
      <c r="Y1936" s="53">
        <v>1770</v>
      </c>
      <c r="Z1936" s="53">
        <v>850</v>
      </c>
      <c r="AA1936" s="53">
        <v>935</v>
      </c>
    </row>
    <row r="1937" spans="2:27" ht="12.75">
      <c r="B1937" s="1"/>
      <c r="D1937" s="60">
        <v>2006</v>
      </c>
      <c r="E1937" s="61">
        <v>39031</v>
      </c>
      <c r="Y1937" s="53">
        <v>1770</v>
      </c>
      <c r="Z1937" s="53">
        <v>850</v>
      </c>
      <c r="AA1937" s="53">
        <v>940</v>
      </c>
    </row>
    <row r="1938" spans="2:27" ht="12.75">
      <c r="B1938" s="1"/>
      <c r="D1938" s="60">
        <v>2006</v>
      </c>
      <c r="E1938" s="61">
        <v>39038</v>
      </c>
      <c r="Y1938" s="53">
        <v>1760</v>
      </c>
      <c r="Z1938" s="53">
        <v>850</v>
      </c>
      <c r="AA1938" s="53">
        <v>940</v>
      </c>
    </row>
    <row r="1939" spans="2:27" ht="12.75">
      <c r="B1939" s="1"/>
      <c r="D1939" s="60">
        <v>2006</v>
      </c>
      <c r="E1939" s="61">
        <v>39045</v>
      </c>
      <c r="Y1939" s="53">
        <v>1760</v>
      </c>
      <c r="Z1939" s="53">
        <v>850</v>
      </c>
      <c r="AA1939" s="53">
        <v>950</v>
      </c>
    </row>
    <row r="1940" spans="2:27" ht="12.75">
      <c r="B1940" s="1"/>
      <c r="D1940" s="60">
        <v>2006</v>
      </c>
      <c r="E1940" s="61">
        <v>39052</v>
      </c>
      <c r="Y1940" s="53">
        <v>1760</v>
      </c>
      <c r="Z1940" s="53">
        <v>845</v>
      </c>
      <c r="AA1940" s="53">
        <v>950</v>
      </c>
    </row>
    <row r="1941" spans="2:27" ht="12.75">
      <c r="B1941" s="1"/>
      <c r="D1941" s="60">
        <v>2006</v>
      </c>
      <c r="E1941" s="61">
        <v>39059</v>
      </c>
      <c r="Y1941" s="53">
        <v>1760</v>
      </c>
      <c r="Z1941" s="53">
        <v>845</v>
      </c>
      <c r="AA1941" s="53">
        <v>950</v>
      </c>
    </row>
    <row r="1942" spans="2:27" ht="12.75">
      <c r="B1942" s="1"/>
      <c r="D1942" s="60">
        <v>2006</v>
      </c>
      <c r="E1942" s="61">
        <v>39066</v>
      </c>
      <c r="Y1942" s="53">
        <v>1745</v>
      </c>
      <c r="Z1942" s="53">
        <v>845</v>
      </c>
      <c r="AA1942" s="53">
        <v>950</v>
      </c>
    </row>
    <row r="1943" spans="2:27" ht="12.75">
      <c r="B1943" s="1"/>
      <c r="D1943" s="60">
        <v>2006</v>
      </c>
      <c r="E1943" s="61">
        <v>39073</v>
      </c>
      <c r="Y1943" s="53">
        <v>1735</v>
      </c>
      <c r="Z1943" s="53">
        <v>845</v>
      </c>
      <c r="AA1943" s="53">
        <v>960</v>
      </c>
    </row>
    <row r="1944" spans="2:27" ht="12.75">
      <c r="B1944" s="1"/>
      <c r="D1944" s="60">
        <v>2006</v>
      </c>
      <c r="E1944" s="61">
        <v>39080</v>
      </c>
      <c r="Y1944" s="53">
        <v>1735</v>
      </c>
      <c r="Z1944" s="53">
        <v>845</v>
      </c>
      <c r="AA1944" s="53">
        <v>960</v>
      </c>
    </row>
    <row r="1945" spans="2:27" ht="12.75">
      <c r="B1945" s="1"/>
      <c r="D1945" s="60">
        <v>2007</v>
      </c>
      <c r="E1945" s="61">
        <v>39087</v>
      </c>
      <c r="Y1945" s="53">
        <v>1735</v>
      </c>
      <c r="Z1945" s="53">
        <v>845</v>
      </c>
      <c r="AA1945" s="53">
        <v>960</v>
      </c>
    </row>
    <row r="1946" spans="2:27" ht="12.75">
      <c r="B1946" s="1"/>
      <c r="D1946" s="60">
        <v>2007</v>
      </c>
      <c r="E1946" s="61">
        <v>39094</v>
      </c>
      <c r="Y1946" s="53">
        <v>1715</v>
      </c>
      <c r="Z1946" s="53">
        <v>845</v>
      </c>
      <c r="AA1946" s="53">
        <v>960</v>
      </c>
    </row>
    <row r="1947" spans="2:27" ht="12.75">
      <c r="B1947" s="1"/>
      <c r="D1947" s="60">
        <v>2007</v>
      </c>
      <c r="E1947" s="61">
        <v>39101</v>
      </c>
      <c r="Y1947" s="53">
        <v>1705</v>
      </c>
      <c r="Z1947" s="53">
        <v>845</v>
      </c>
      <c r="AA1947" s="53">
        <v>960</v>
      </c>
    </row>
    <row r="1948" spans="2:27" ht="12.75">
      <c r="B1948" s="1"/>
      <c r="D1948" s="60">
        <v>2007</v>
      </c>
      <c r="E1948" s="61">
        <v>39108</v>
      </c>
      <c r="Y1948" s="53">
        <v>1695</v>
      </c>
      <c r="Z1948" s="53">
        <v>845</v>
      </c>
      <c r="AA1948" s="53">
        <v>970</v>
      </c>
    </row>
    <row r="1949" spans="2:27" ht="12.75">
      <c r="B1949" s="1"/>
      <c r="D1949" s="60">
        <v>2007</v>
      </c>
      <c r="E1949" s="61">
        <v>39115</v>
      </c>
      <c r="Y1949" s="53">
        <v>1680</v>
      </c>
      <c r="Z1949" s="53">
        <v>845</v>
      </c>
      <c r="AA1949" s="53">
        <v>975</v>
      </c>
    </row>
    <row r="1950" spans="2:27" ht="12.75">
      <c r="B1950" s="1"/>
      <c r="D1950" s="60">
        <v>2007</v>
      </c>
      <c r="E1950" s="61">
        <v>39122</v>
      </c>
      <c r="Y1950" s="53">
        <v>1660</v>
      </c>
      <c r="Z1950" s="53">
        <v>845</v>
      </c>
      <c r="AA1950" s="53">
        <v>975</v>
      </c>
    </row>
    <row r="1951" spans="2:27" ht="12.75">
      <c r="B1951" s="1"/>
      <c r="D1951" s="60">
        <v>2007</v>
      </c>
      <c r="E1951" s="61">
        <v>39129</v>
      </c>
      <c r="Y1951" s="53">
        <v>1640</v>
      </c>
      <c r="Z1951" s="53">
        <v>845</v>
      </c>
      <c r="AA1951" s="53">
        <v>975</v>
      </c>
    </row>
    <row r="1952" spans="2:27" ht="12.75">
      <c r="B1952" s="1"/>
      <c r="D1952" s="60">
        <v>2007</v>
      </c>
      <c r="E1952" s="61">
        <v>39136</v>
      </c>
      <c r="Y1952" s="53">
        <v>1635</v>
      </c>
      <c r="Z1952" s="53">
        <v>845</v>
      </c>
      <c r="AA1952" s="53">
        <v>975</v>
      </c>
    </row>
    <row r="1953" spans="2:27" ht="12.75">
      <c r="B1953" s="1"/>
      <c r="D1953" s="60">
        <v>2007</v>
      </c>
      <c r="E1953" s="61">
        <v>39143</v>
      </c>
      <c r="Y1953" s="53">
        <v>1635</v>
      </c>
      <c r="Z1953" s="53">
        <v>845</v>
      </c>
      <c r="AA1953" s="53">
        <v>975</v>
      </c>
    </row>
    <row r="1954" spans="2:27" ht="12.75">
      <c r="B1954" s="1"/>
      <c r="D1954" s="60">
        <v>2007</v>
      </c>
      <c r="E1954" s="61">
        <v>39150</v>
      </c>
      <c r="Y1954" s="53">
        <v>1625</v>
      </c>
      <c r="Z1954" s="53">
        <v>840</v>
      </c>
      <c r="AA1954" s="53">
        <v>975</v>
      </c>
    </row>
    <row r="1955" spans="2:27" ht="12.75">
      <c r="B1955" s="1"/>
      <c r="D1955" s="60">
        <v>2007</v>
      </c>
      <c r="E1955" s="61">
        <v>39157</v>
      </c>
      <c r="Y1955" s="53">
        <v>1600</v>
      </c>
      <c r="Z1955" s="53">
        <v>840</v>
      </c>
      <c r="AA1955" s="53">
        <v>980</v>
      </c>
    </row>
    <row r="1956" spans="2:27" ht="12.75">
      <c r="B1956" s="1"/>
      <c r="D1956" s="60">
        <v>2007</v>
      </c>
      <c r="E1956" s="61">
        <v>39164</v>
      </c>
      <c r="Y1956" s="53">
        <v>1600</v>
      </c>
      <c r="Z1956" s="53">
        <v>840</v>
      </c>
      <c r="AA1956" s="53">
        <v>990</v>
      </c>
    </row>
    <row r="1957" spans="2:27" ht="12.75">
      <c r="B1957" s="1"/>
      <c r="D1957" s="60">
        <v>2007</v>
      </c>
      <c r="E1957" s="61">
        <v>39171</v>
      </c>
      <c r="Y1957" s="53">
        <v>1600</v>
      </c>
      <c r="Z1957" s="53">
        <v>840</v>
      </c>
      <c r="AA1957" s="53">
        <v>990</v>
      </c>
    </row>
    <row r="1958" spans="2:27" ht="12.75">
      <c r="B1958" s="1"/>
      <c r="D1958" s="60">
        <v>2007</v>
      </c>
      <c r="E1958" s="61">
        <v>39178</v>
      </c>
      <c r="Y1958" s="53">
        <v>1590</v>
      </c>
      <c r="Z1958" s="53">
        <v>840</v>
      </c>
      <c r="AA1958" s="53">
        <v>990</v>
      </c>
    </row>
    <row r="1959" spans="2:27" ht="12.75">
      <c r="B1959" s="1"/>
      <c r="D1959" s="60">
        <v>2007</v>
      </c>
      <c r="E1959" s="61">
        <v>39185</v>
      </c>
      <c r="Y1959" s="53">
        <v>1585</v>
      </c>
      <c r="Z1959" s="53">
        <v>830</v>
      </c>
      <c r="AA1959" s="53">
        <v>990</v>
      </c>
    </row>
    <row r="1960" spans="2:27" ht="12.75">
      <c r="B1960" s="1"/>
      <c r="D1960" s="60">
        <v>2007</v>
      </c>
      <c r="E1960" s="61">
        <v>39192</v>
      </c>
      <c r="Y1960" s="53">
        <v>1575</v>
      </c>
      <c r="Z1960" s="53">
        <v>825</v>
      </c>
      <c r="AA1960" s="53">
        <v>1000</v>
      </c>
    </row>
    <row r="1961" spans="2:27" ht="12.75">
      <c r="B1961" s="1"/>
      <c r="D1961" s="60">
        <v>2007</v>
      </c>
      <c r="E1961" s="61">
        <v>39199</v>
      </c>
      <c r="Y1961" s="53">
        <v>1575</v>
      </c>
      <c r="Z1961" s="53">
        <v>815</v>
      </c>
      <c r="AA1961" s="53">
        <v>1010</v>
      </c>
    </row>
    <row r="1962" spans="2:27" ht="12.75">
      <c r="B1962" s="1"/>
      <c r="D1962" s="60">
        <v>2007</v>
      </c>
      <c r="E1962" s="61">
        <v>39206</v>
      </c>
      <c r="Y1962" s="53">
        <v>1575</v>
      </c>
      <c r="Z1962" s="53">
        <v>815</v>
      </c>
      <c r="AA1962" s="53">
        <v>1020</v>
      </c>
    </row>
    <row r="1963" spans="2:27" ht="12.75">
      <c r="B1963" s="1"/>
      <c r="D1963" s="60">
        <v>2007</v>
      </c>
      <c r="E1963" s="61">
        <v>39213</v>
      </c>
      <c r="Y1963" s="53">
        <v>1575</v>
      </c>
      <c r="Z1963" s="53">
        <v>815</v>
      </c>
      <c r="AA1963" s="53">
        <v>1020</v>
      </c>
    </row>
    <row r="1964" spans="2:27" ht="12.75">
      <c r="B1964" s="1"/>
      <c r="D1964" s="60">
        <v>2007</v>
      </c>
      <c r="E1964" s="61">
        <v>39220</v>
      </c>
      <c r="Y1964" s="53">
        <v>1560</v>
      </c>
      <c r="Z1964" s="53">
        <v>815</v>
      </c>
      <c r="AA1964" s="53">
        <v>1020</v>
      </c>
    </row>
    <row r="1965" spans="2:27" ht="12.75">
      <c r="B1965" s="1"/>
      <c r="D1965" s="60">
        <v>2007</v>
      </c>
      <c r="E1965" s="61">
        <v>39227</v>
      </c>
      <c r="Y1965" s="53">
        <v>1545</v>
      </c>
      <c r="Z1965" s="53">
        <v>815</v>
      </c>
      <c r="AA1965" s="53">
        <v>1020</v>
      </c>
    </row>
    <row r="1966" spans="2:27" ht="12.75">
      <c r="B1966" s="1"/>
      <c r="D1966" s="60">
        <v>2007</v>
      </c>
      <c r="E1966" s="61">
        <v>39234</v>
      </c>
      <c r="Y1966" s="53">
        <v>1530</v>
      </c>
      <c r="Z1966" s="53">
        <v>815</v>
      </c>
      <c r="AA1966" s="53">
        <v>1020</v>
      </c>
    </row>
    <row r="1967" spans="2:27" ht="12.75">
      <c r="B1967" s="1"/>
      <c r="D1967" s="60">
        <v>2007</v>
      </c>
      <c r="E1967" s="61">
        <v>39241</v>
      </c>
      <c r="Y1967" s="53">
        <v>1510</v>
      </c>
      <c r="Z1967" s="53">
        <v>815</v>
      </c>
      <c r="AA1967" s="53">
        <v>1020</v>
      </c>
    </row>
    <row r="1968" spans="2:27" ht="12.75">
      <c r="B1968" s="1"/>
      <c r="D1968" s="60">
        <v>2007</v>
      </c>
      <c r="E1968" s="61">
        <v>39248</v>
      </c>
      <c r="Y1968" s="53">
        <v>1510</v>
      </c>
      <c r="Z1968" s="53">
        <v>815</v>
      </c>
      <c r="AA1968" s="53">
        <v>1025</v>
      </c>
    </row>
    <row r="1969" spans="2:27" ht="12.75">
      <c r="B1969" s="1"/>
      <c r="D1969" s="60">
        <v>2007</v>
      </c>
      <c r="E1969" s="61">
        <v>39255</v>
      </c>
      <c r="Y1969" s="53">
        <v>1500</v>
      </c>
      <c r="Z1969" s="53">
        <v>815</v>
      </c>
      <c r="AA1969" s="53">
        <v>1030</v>
      </c>
    </row>
    <row r="1970" spans="2:27" ht="12.75">
      <c r="B1970" s="1"/>
      <c r="D1970" s="60">
        <v>2007</v>
      </c>
      <c r="E1970" s="61">
        <v>39262</v>
      </c>
      <c r="Y1970" s="53">
        <v>1500</v>
      </c>
      <c r="Z1970" s="53">
        <v>815</v>
      </c>
      <c r="AA1970" s="53">
        <v>1040</v>
      </c>
    </row>
    <row r="1971" spans="2:27" ht="12.75">
      <c r="B1971" s="1"/>
      <c r="D1971" s="60">
        <v>2007</v>
      </c>
      <c r="E1971" s="61">
        <v>39269</v>
      </c>
      <c r="Y1971" s="53">
        <v>1500</v>
      </c>
      <c r="Z1971" s="53">
        <v>815</v>
      </c>
      <c r="AA1971" s="53">
        <v>1050</v>
      </c>
    </row>
    <row r="1972" spans="2:27" ht="12.75">
      <c r="B1972" s="1"/>
      <c r="D1972" s="60">
        <v>2007</v>
      </c>
      <c r="E1972" s="61">
        <v>39276</v>
      </c>
      <c r="Y1972" s="53">
        <v>1500</v>
      </c>
      <c r="Z1972" s="53">
        <v>815</v>
      </c>
      <c r="AA1972" s="53">
        <v>1050</v>
      </c>
    </row>
    <row r="1973" spans="2:27" ht="12.75">
      <c r="B1973" s="1"/>
      <c r="D1973" s="60">
        <v>2007</v>
      </c>
      <c r="E1973" s="61">
        <v>39283</v>
      </c>
      <c r="Y1973" s="53">
        <v>1505</v>
      </c>
      <c r="Z1973" s="53">
        <v>825</v>
      </c>
      <c r="AA1973" s="53">
        <v>1050</v>
      </c>
    </row>
    <row r="1974" spans="2:27" ht="12.75">
      <c r="B1974" s="1"/>
      <c r="D1974" s="60">
        <v>2007</v>
      </c>
      <c r="E1974" s="61">
        <v>39290</v>
      </c>
      <c r="Y1974" s="53">
        <v>1505</v>
      </c>
      <c r="Z1974" s="53">
        <v>825</v>
      </c>
      <c r="AA1974" s="53">
        <v>1050</v>
      </c>
    </row>
    <row r="1975" spans="2:27" ht="12.75">
      <c r="B1975" s="1"/>
      <c r="D1975" s="60">
        <v>2007</v>
      </c>
      <c r="E1975" s="61">
        <v>39297</v>
      </c>
      <c r="Y1975" s="53">
        <v>1505</v>
      </c>
      <c r="Z1975" s="53">
        <v>825</v>
      </c>
      <c r="AA1975" s="53">
        <v>1040</v>
      </c>
    </row>
    <row r="1976" spans="2:27" ht="12.75">
      <c r="B1976" s="1"/>
      <c r="D1976" s="60">
        <v>2007</v>
      </c>
      <c r="E1976" s="61">
        <v>39304</v>
      </c>
      <c r="Y1976" s="53">
        <v>1505</v>
      </c>
      <c r="Z1976" s="53">
        <v>820</v>
      </c>
      <c r="AA1976" s="53">
        <v>1040</v>
      </c>
    </row>
    <row r="1977" spans="2:27" ht="12.75">
      <c r="B1977" s="1"/>
      <c r="D1977" s="60">
        <v>2007</v>
      </c>
      <c r="E1977" s="61">
        <v>39311</v>
      </c>
      <c r="Y1977" s="53">
        <v>1485</v>
      </c>
      <c r="Z1977" s="53">
        <v>820</v>
      </c>
      <c r="AA1977" s="53">
        <v>1035</v>
      </c>
    </row>
    <row r="1978" spans="2:27" ht="12.75">
      <c r="B1978" s="1"/>
      <c r="D1978" s="60">
        <v>2007</v>
      </c>
      <c r="E1978" s="61">
        <v>39318</v>
      </c>
      <c r="Y1978" s="53">
        <v>1470</v>
      </c>
      <c r="Z1978" s="53">
        <v>820</v>
      </c>
      <c r="AA1978" s="53">
        <v>1035</v>
      </c>
    </row>
    <row r="1979" spans="2:27" ht="12.75">
      <c r="B1979" s="1"/>
      <c r="D1979" s="60">
        <v>2007</v>
      </c>
      <c r="E1979" s="61">
        <v>39325</v>
      </c>
      <c r="Y1979" s="53">
        <v>1470</v>
      </c>
      <c r="Z1979" s="53">
        <v>820</v>
      </c>
      <c r="AA1979" s="53">
        <v>1035</v>
      </c>
    </row>
    <row r="1980" spans="2:27" ht="12.75">
      <c r="B1980" s="1"/>
      <c r="D1980" s="60">
        <v>2007</v>
      </c>
      <c r="E1980" s="61">
        <v>39332</v>
      </c>
      <c r="Y1980" s="53">
        <v>1470</v>
      </c>
      <c r="Z1980" s="53">
        <v>820</v>
      </c>
      <c r="AA1980" s="53">
        <v>1035</v>
      </c>
    </row>
    <row r="1981" spans="2:27" ht="12.75">
      <c r="B1981" s="1"/>
      <c r="D1981" s="60">
        <v>2007</v>
      </c>
      <c r="E1981" s="61">
        <v>39339</v>
      </c>
      <c r="Y1981" s="53">
        <v>1470</v>
      </c>
      <c r="Z1981" s="53">
        <v>820</v>
      </c>
      <c r="AA1981" s="53">
        <v>1030</v>
      </c>
    </row>
    <row r="1982" spans="2:27" ht="12.75">
      <c r="B1982" s="1"/>
      <c r="D1982" s="60">
        <v>2007</v>
      </c>
      <c r="E1982" s="61">
        <v>39346</v>
      </c>
      <c r="Y1982" s="53">
        <v>1470</v>
      </c>
      <c r="Z1982" s="53">
        <v>820</v>
      </c>
      <c r="AA1982" s="53">
        <v>1020</v>
      </c>
    </row>
    <row r="1983" spans="2:27" ht="12.75">
      <c r="B1983" s="1"/>
      <c r="D1983" s="60">
        <v>2007</v>
      </c>
      <c r="E1983" s="61">
        <v>39353</v>
      </c>
      <c r="Y1983" s="53">
        <v>1465</v>
      </c>
      <c r="Z1983" s="53">
        <v>820</v>
      </c>
      <c r="AA1983" s="53">
        <v>1010</v>
      </c>
    </row>
    <row r="1984" spans="2:27" ht="12.75">
      <c r="B1984" s="1"/>
      <c r="D1984" s="60">
        <v>2007</v>
      </c>
      <c r="E1984" s="61">
        <v>39360</v>
      </c>
      <c r="Y1984" s="53">
        <v>1460</v>
      </c>
      <c r="Z1984" s="53">
        <v>815</v>
      </c>
      <c r="AA1984" s="53">
        <v>1000</v>
      </c>
    </row>
    <row r="1985" spans="2:27" ht="12.75">
      <c r="B1985" s="1"/>
      <c r="D1985" s="60">
        <v>2007</v>
      </c>
      <c r="E1985" s="61">
        <v>39367</v>
      </c>
      <c r="Y1985" s="53">
        <v>1425</v>
      </c>
      <c r="Z1985" s="53">
        <v>810</v>
      </c>
      <c r="AA1985" s="53">
        <v>990</v>
      </c>
    </row>
    <row r="1986" spans="2:27" ht="12.75">
      <c r="B1986" s="1"/>
      <c r="D1986" s="60">
        <v>2007</v>
      </c>
      <c r="E1986" s="61">
        <v>39374</v>
      </c>
      <c r="Y1986" s="53">
        <v>1410</v>
      </c>
      <c r="Z1986" s="53">
        <v>805</v>
      </c>
      <c r="AA1986" s="53">
        <v>990</v>
      </c>
    </row>
    <row r="1987" spans="2:27" ht="12.75">
      <c r="B1987" s="1"/>
      <c r="D1987" s="60">
        <v>2007</v>
      </c>
      <c r="E1987" s="61">
        <v>39381</v>
      </c>
      <c r="Y1987" s="53">
        <v>1390</v>
      </c>
      <c r="Z1987" s="53">
        <v>805</v>
      </c>
      <c r="AA1987" s="53">
        <v>990</v>
      </c>
    </row>
    <row r="1988" spans="2:27" ht="12.75">
      <c r="B1988" s="1"/>
      <c r="D1988" s="60">
        <v>2007</v>
      </c>
      <c r="E1988" s="61">
        <v>39388</v>
      </c>
      <c r="Y1988" s="53">
        <v>1390</v>
      </c>
      <c r="Z1988" s="53">
        <v>805</v>
      </c>
      <c r="AA1988" s="53">
        <v>990</v>
      </c>
    </row>
    <row r="1989" spans="2:27" ht="12.75">
      <c r="B1989" s="1"/>
      <c r="D1989" s="60">
        <v>2007</v>
      </c>
      <c r="E1989" s="61">
        <v>39395</v>
      </c>
      <c r="Y1989" s="53">
        <v>1360</v>
      </c>
      <c r="Z1989" s="53">
        <v>805</v>
      </c>
      <c r="AA1989" s="53">
        <v>985</v>
      </c>
    </row>
    <row r="1990" spans="2:27" ht="12.75">
      <c r="B1990" s="1"/>
      <c r="D1990" s="60">
        <v>2007</v>
      </c>
      <c r="E1990" s="61">
        <v>39402</v>
      </c>
      <c r="Y1990" s="53">
        <v>1345</v>
      </c>
      <c r="Z1990" s="53">
        <v>815</v>
      </c>
      <c r="AA1990" s="53">
        <v>980</v>
      </c>
    </row>
    <row r="1991" spans="2:27" ht="12.75">
      <c r="B1991" s="1"/>
      <c r="D1991" s="60">
        <v>2007</v>
      </c>
      <c r="E1991" s="61">
        <v>39409</v>
      </c>
      <c r="Y1991" s="53">
        <v>1345</v>
      </c>
      <c r="Z1991" s="53">
        <v>815</v>
      </c>
      <c r="AA1991" s="53">
        <v>980</v>
      </c>
    </row>
    <row r="1992" spans="2:27" ht="12.75">
      <c r="B1992" s="1"/>
      <c r="D1992" s="60">
        <v>2007</v>
      </c>
      <c r="E1992" s="61">
        <v>39416</v>
      </c>
      <c r="Y1992" s="53">
        <v>1345</v>
      </c>
      <c r="Z1992" s="53">
        <v>815</v>
      </c>
      <c r="AA1992" s="53">
        <v>980</v>
      </c>
    </row>
    <row r="1993" spans="2:27" ht="12.75">
      <c r="B1993" s="1"/>
      <c r="D1993" s="60">
        <v>2007</v>
      </c>
      <c r="E1993" s="61">
        <v>39423</v>
      </c>
      <c r="Y1993" s="53">
        <v>1345</v>
      </c>
      <c r="Z1993" s="53">
        <v>815</v>
      </c>
      <c r="AA1993" s="53">
        <v>980</v>
      </c>
    </row>
    <row r="1994" spans="2:27" ht="12.75">
      <c r="B1994" s="1"/>
      <c r="D1994" s="60">
        <v>2007</v>
      </c>
      <c r="E1994" s="61">
        <v>39430</v>
      </c>
      <c r="Y1994" s="53">
        <v>1345</v>
      </c>
      <c r="Z1994" s="53">
        <v>815</v>
      </c>
      <c r="AA1994" s="53">
        <v>975</v>
      </c>
    </row>
    <row r="1995" spans="2:27" ht="12.75">
      <c r="B1995" s="1"/>
      <c r="D1995" s="60">
        <v>2007</v>
      </c>
      <c r="E1995" s="61">
        <v>39437</v>
      </c>
      <c r="Y1995" s="53">
        <v>1345</v>
      </c>
      <c r="Z1995" s="53">
        <v>815</v>
      </c>
      <c r="AA1995" s="53">
        <v>975</v>
      </c>
    </row>
    <row r="1996" spans="2:27" ht="12.75">
      <c r="B1996" s="1"/>
      <c r="D1996" s="60">
        <v>2007</v>
      </c>
      <c r="E1996" s="61">
        <v>39444</v>
      </c>
      <c r="Y1996" s="53">
        <v>1355</v>
      </c>
      <c r="Z1996" s="53">
        <v>815</v>
      </c>
      <c r="AA1996" s="53">
        <v>975</v>
      </c>
    </row>
    <row r="1997" spans="2:27" ht="12.75">
      <c r="B1997" s="1"/>
      <c r="D1997" s="90">
        <v>2008</v>
      </c>
      <c r="E1997" s="61">
        <v>39451</v>
      </c>
      <c r="Y1997" s="53">
        <v>1355</v>
      </c>
      <c r="Z1997" s="53">
        <v>815</v>
      </c>
      <c r="AA1997" s="53">
        <v>975</v>
      </c>
    </row>
    <row r="1998" spans="2:27" ht="12.75">
      <c r="B1998" s="1"/>
      <c r="D1998" s="90">
        <v>2008</v>
      </c>
      <c r="E1998" s="61">
        <v>39458</v>
      </c>
      <c r="Y1998" s="53">
        <v>1355</v>
      </c>
      <c r="Z1998" s="53">
        <v>815</v>
      </c>
      <c r="AA1998" s="53">
        <v>975</v>
      </c>
    </row>
    <row r="1999" spans="2:27" ht="12.75">
      <c r="B1999" s="1"/>
      <c r="D1999" s="90">
        <v>2008</v>
      </c>
      <c r="E1999" s="61">
        <v>39465</v>
      </c>
      <c r="Y1999" s="53">
        <v>1355</v>
      </c>
      <c r="Z1999" s="53">
        <v>815</v>
      </c>
      <c r="AA1999" s="53">
        <v>975</v>
      </c>
    </row>
    <row r="2000" spans="2:27" ht="12.75">
      <c r="B2000" s="1"/>
      <c r="D2000" s="90">
        <v>2008</v>
      </c>
      <c r="E2000" s="61">
        <v>39472</v>
      </c>
      <c r="Y2000" s="53">
        <v>1355</v>
      </c>
      <c r="Z2000" s="53">
        <v>815</v>
      </c>
      <c r="AA2000" s="53">
        <v>975</v>
      </c>
    </row>
    <row r="2001" spans="2:27" ht="12.75">
      <c r="B2001" s="1"/>
      <c r="D2001" s="90">
        <v>2008</v>
      </c>
      <c r="E2001" s="61">
        <v>39479</v>
      </c>
      <c r="Y2001" s="53">
        <v>1355</v>
      </c>
      <c r="Z2001" s="53">
        <v>815</v>
      </c>
      <c r="AA2001" s="53">
        <v>970</v>
      </c>
    </row>
    <row r="2002" spans="2:27" ht="12.75">
      <c r="B2002" s="1"/>
      <c r="D2002" s="90">
        <v>2008</v>
      </c>
      <c r="E2002" s="61">
        <v>39486</v>
      </c>
      <c r="Y2002" s="53">
        <v>1355</v>
      </c>
      <c r="Z2002" s="53">
        <v>815</v>
      </c>
      <c r="AA2002" s="53">
        <v>970</v>
      </c>
    </row>
    <row r="2003" spans="2:27" ht="12.75">
      <c r="B2003" s="1"/>
      <c r="D2003" s="90">
        <v>2008</v>
      </c>
      <c r="E2003" s="61">
        <v>39493</v>
      </c>
      <c r="Y2003" s="53">
        <v>1355</v>
      </c>
      <c r="Z2003" s="53">
        <v>815</v>
      </c>
      <c r="AA2003" s="53">
        <v>970</v>
      </c>
    </row>
    <row r="2004" spans="2:27" ht="12.75">
      <c r="B2004" s="1"/>
      <c r="D2004" s="90">
        <v>2008</v>
      </c>
      <c r="E2004" s="61">
        <v>39500</v>
      </c>
      <c r="Y2004" s="53">
        <v>1355</v>
      </c>
      <c r="Z2004" s="53">
        <v>815</v>
      </c>
      <c r="AA2004" s="53">
        <v>970</v>
      </c>
    </row>
    <row r="2005" spans="2:27" ht="12.75">
      <c r="B2005" s="1"/>
      <c r="D2005" s="90">
        <v>2008</v>
      </c>
      <c r="E2005" s="61">
        <v>39507</v>
      </c>
      <c r="Y2005" s="53">
        <v>1355</v>
      </c>
      <c r="Z2005" s="53">
        <v>810</v>
      </c>
      <c r="AA2005" s="53">
        <v>965</v>
      </c>
    </row>
    <row r="2006" spans="2:27" ht="12.75">
      <c r="B2006" s="1"/>
      <c r="D2006" s="90">
        <v>2008</v>
      </c>
      <c r="E2006" s="61">
        <v>39514</v>
      </c>
      <c r="Y2006" s="53">
        <v>1345</v>
      </c>
      <c r="Z2006" s="53">
        <v>805</v>
      </c>
      <c r="AA2006" s="53">
        <v>955</v>
      </c>
    </row>
    <row r="2007" spans="2:27" ht="12.75">
      <c r="B2007" s="1"/>
      <c r="D2007" s="90">
        <v>2008</v>
      </c>
      <c r="E2007" s="61">
        <v>39521</v>
      </c>
      <c r="Y2007" s="53">
        <v>1345</v>
      </c>
      <c r="Z2007" s="53">
        <v>805</v>
      </c>
      <c r="AA2007" s="53">
        <v>945</v>
      </c>
    </row>
    <row r="2008" spans="2:27" ht="12.75">
      <c r="B2008" s="1"/>
      <c r="D2008" s="90">
        <v>2008</v>
      </c>
      <c r="E2008" s="61">
        <v>39528</v>
      </c>
      <c r="Y2008" s="53">
        <v>1335</v>
      </c>
      <c r="Z2008" s="53">
        <v>805</v>
      </c>
      <c r="AA2008" s="53">
        <v>945</v>
      </c>
    </row>
    <row r="2009" spans="2:27" ht="12.75">
      <c r="B2009" s="1"/>
      <c r="D2009" s="90">
        <v>2008</v>
      </c>
      <c r="E2009" s="61">
        <v>39535</v>
      </c>
      <c r="Y2009" s="53">
        <v>1320</v>
      </c>
      <c r="Z2009" s="53">
        <v>805</v>
      </c>
      <c r="AA2009" s="53">
        <v>945</v>
      </c>
    </row>
    <row r="2010" spans="2:27" ht="12.75">
      <c r="B2010" s="1"/>
      <c r="D2010" s="90">
        <v>2008</v>
      </c>
      <c r="E2010" s="61">
        <v>39542</v>
      </c>
      <c r="Y2010" s="53">
        <v>1320</v>
      </c>
      <c r="Z2010" s="53">
        <v>805</v>
      </c>
      <c r="AA2010" s="53">
        <v>945</v>
      </c>
    </row>
    <row r="2011" spans="2:27" ht="12.75">
      <c r="B2011" s="1"/>
      <c r="D2011" s="90">
        <v>2008</v>
      </c>
      <c r="E2011" s="61">
        <v>39549</v>
      </c>
      <c r="Y2011" s="53">
        <v>1310</v>
      </c>
      <c r="Z2011" s="53">
        <v>805</v>
      </c>
      <c r="AA2011" s="53">
        <v>945</v>
      </c>
    </row>
    <row r="2012" spans="2:27" ht="12.75">
      <c r="B2012" s="1"/>
      <c r="D2012" s="90">
        <v>2008</v>
      </c>
      <c r="E2012" s="61">
        <v>39556</v>
      </c>
      <c r="Y2012" s="53">
        <v>1305</v>
      </c>
      <c r="Z2012" s="53">
        <v>805</v>
      </c>
      <c r="AA2012" s="53">
        <v>940</v>
      </c>
    </row>
    <row r="2013" spans="2:27" ht="12.75">
      <c r="B2013" s="1"/>
      <c r="D2013" s="90">
        <v>2008</v>
      </c>
      <c r="E2013" s="61">
        <v>39563</v>
      </c>
      <c r="Y2013" s="53">
        <v>1285</v>
      </c>
      <c r="Z2013" s="53">
        <v>805</v>
      </c>
      <c r="AA2013" s="53">
        <v>930</v>
      </c>
    </row>
    <row r="2014" spans="2:27" ht="12.75">
      <c r="B2014" s="1"/>
      <c r="D2014" s="90">
        <v>2008</v>
      </c>
      <c r="E2014" s="61">
        <v>39570</v>
      </c>
      <c r="Y2014" s="53">
        <v>1260</v>
      </c>
      <c r="Z2014" s="53">
        <v>810</v>
      </c>
      <c r="AA2014" s="53">
        <v>930</v>
      </c>
    </row>
    <row r="2015" spans="2:27" ht="12.75">
      <c r="B2015" s="1"/>
      <c r="D2015" s="90">
        <v>2008</v>
      </c>
      <c r="E2015" s="61">
        <v>39577</v>
      </c>
      <c r="Y2015" s="53">
        <v>1260</v>
      </c>
      <c r="Z2015" s="53">
        <v>815</v>
      </c>
      <c r="AA2015" s="53">
        <v>930</v>
      </c>
    </row>
    <row r="2016" spans="2:27" ht="12.75">
      <c r="B2016" s="1"/>
      <c r="D2016" s="90">
        <v>2008</v>
      </c>
      <c r="E2016" s="61">
        <v>39584</v>
      </c>
      <c r="Y2016" s="53">
        <v>1245</v>
      </c>
      <c r="Z2016" s="53">
        <v>815</v>
      </c>
      <c r="AA2016" s="53">
        <v>930</v>
      </c>
    </row>
    <row r="2017" spans="2:27" ht="12.75">
      <c r="B2017" s="1"/>
      <c r="D2017" s="90">
        <v>2008</v>
      </c>
      <c r="E2017" s="61">
        <v>39591</v>
      </c>
      <c r="Y2017" s="53">
        <v>1230</v>
      </c>
      <c r="Z2017" s="53">
        <v>815</v>
      </c>
      <c r="AA2017" s="53">
        <v>930</v>
      </c>
    </row>
    <row r="2018" spans="2:27" ht="12.75">
      <c r="B2018" s="1"/>
      <c r="D2018" s="90">
        <v>2008</v>
      </c>
      <c r="E2018" s="61">
        <v>39598</v>
      </c>
      <c r="Y2018" s="53">
        <v>1225</v>
      </c>
      <c r="Z2018" s="53">
        <v>815</v>
      </c>
      <c r="AA2018" s="53">
        <v>930</v>
      </c>
    </row>
    <row r="2019" spans="2:27" ht="12.75">
      <c r="B2019" s="1"/>
      <c r="D2019" s="90">
        <v>2008</v>
      </c>
      <c r="E2019" s="61">
        <v>39605</v>
      </c>
      <c r="Y2019" s="53">
        <v>1210</v>
      </c>
      <c r="Z2019" s="53">
        <v>815</v>
      </c>
      <c r="AA2019" s="53">
        <v>930</v>
      </c>
    </row>
    <row r="2020" spans="2:27" ht="12.75">
      <c r="B2020" s="1"/>
      <c r="D2020" s="90">
        <v>2008</v>
      </c>
      <c r="E2020" s="61">
        <v>39612</v>
      </c>
      <c r="Y2020" s="53">
        <v>1210</v>
      </c>
      <c r="Z2020" s="53">
        <v>810</v>
      </c>
      <c r="AA2020" s="53">
        <v>930</v>
      </c>
    </row>
    <row r="2021" spans="2:27" ht="12.75">
      <c r="B2021" s="1"/>
      <c r="D2021" s="90">
        <v>2008</v>
      </c>
      <c r="E2021" s="61">
        <v>39619</v>
      </c>
      <c r="Y2021" s="53">
        <v>1210</v>
      </c>
      <c r="Z2021" s="53">
        <v>810</v>
      </c>
      <c r="AA2021" s="53">
        <v>930</v>
      </c>
    </row>
    <row r="2022" spans="2:27" ht="12.75">
      <c r="B2022" s="1"/>
      <c r="D2022" s="90">
        <v>2008</v>
      </c>
      <c r="E2022" s="61">
        <v>39626</v>
      </c>
      <c r="Y2022" s="53">
        <v>1210</v>
      </c>
      <c r="Z2022" s="53">
        <v>805</v>
      </c>
      <c r="AA2022" s="53">
        <v>925</v>
      </c>
    </row>
    <row r="2023" spans="2:27" ht="12.75">
      <c r="B2023" s="1"/>
      <c r="D2023" s="90">
        <v>2008</v>
      </c>
      <c r="E2023" s="61">
        <v>39633</v>
      </c>
      <c r="Y2023" s="53">
        <v>1210</v>
      </c>
      <c r="Z2023" s="53">
        <v>805</v>
      </c>
      <c r="AA2023" s="53">
        <v>925</v>
      </c>
    </row>
    <row r="2024" spans="2:27" ht="12.75">
      <c r="B2024" s="1"/>
      <c r="D2024" s="90">
        <v>2008</v>
      </c>
      <c r="E2024" s="61">
        <v>39640</v>
      </c>
      <c r="Y2024" s="53">
        <v>1210</v>
      </c>
      <c r="Z2024" s="53">
        <v>805</v>
      </c>
      <c r="AA2024" s="53">
        <v>925</v>
      </c>
    </row>
    <row r="2025" spans="2:27" ht="12.75">
      <c r="B2025" s="1"/>
      <c r="D2025" s="90">
        <v>2008</v>
      </c>
      <c r="E2025" s="61">
        <v>39647</v>
      </c>
      <c r="Y2025" s="53">
        <v>1210</v>
      </c>
      <c r="Z2025" s="53">
        <v>805</v>
      </c>
      <c r="AA2025" s="53">
        <v>925</v>
      </c>
    </row>
    <row r="2026" spans="2:27" ht="12.75">
      <c r="B2026" s="1"/>
      <c r="D2026" s="90">
        <v>2008</v>
      </c>
      <c r="E2026" s="61">
        <v>39654</v>
      </c>
      <c r="Y2026" s="53">
        <v>1210</v>
      </c>
      <c r="Z2026" s="53">
        <v>805</v>
      </c>
      <c r="AA2026" s="53">
        <v>920</v>
      </c>
    </row>
    <row r="2027" spans="2:27" ht="12.75">
      <c r="B2027" s="1"/>
      <c r="D2027" s="90">
        <v>2008</v>
      </c>
      <c r="E2027" s="61">
        <v>39661</v>
      </c>
      <c r="Y2027" s="53">
        <v>1210</v>
      </c>
      <c r="Z2027" s="53">
        <v>805</v>
      </c>
      <c r="AA2027" s="53">
        <v>920</v>
      </c>
    </row>
    <row r="2028" spans="2:27" ht="12.75">
      <c r="B2028" s="1"/>
      <c r="D2028" s="90">
        <v>2008</v>
      </c>
      <c r="E2028" s="61">
        <v>39668</v>
      </c>
      <c r="Y2028" s="53">
        <v>1210</v>
      </c>
      <c r="Z2028" s="53">
        <v>805</v>
      </c>
      <c r="AA2028" s="53">
        <v>920</v>
      </c>
    </row>
    <row r="2029" spans="2:27" ht="12.75">
      <c r="B2029" s="1"/>
      <c r="D2029" s="90">
        <v>2008</v>
      </c>
      <c r="E2029" s="61">
        <v>39675</v>
      </c>
      <c r="Y2029" s="53">
        <v>1210</v>
      </c>
      <c r="Z2029" s="53">
        <v>805</v>
      </c>
      <c r="AA2029" s="53">
        <v>930</v>
      </c>
    </row>
    <row r="2030" spans="2:27" ht="12.75">
      <c r="B2030" s="1"/>
      <c r="D2030" s="90">
        <v>2008</v>
      </c>
      <c r="E2030" s="61">
        <v>39682</v>
      </c>
      <c r="Y2030" s="53">
        <v>1210</v>
      </c>
      <c r="Z2030" s="53">
        <v>800</v>
      </c>
      <c r="AA2030" s="53">
        <v>930</v>
      </c>
    </row>
    <row r="2031" spans="2:27" ht="12.75">
      <c r="B2031" s="1"/>
      <c r="D2031" s="90">
        <v>2008</v>
      </c>
      <c r="E2031" s="61">
        <v>39689</v>
      </c>
      <c r="Y2031" s="53">
        <v>1210</v>
      </c>
      <c r="Z2031" s="53">
        <v>795</v>
      </c>
      <c r="AA2031" s="53">
        <v>930</v>
      </c>
    </row>
    <row r="2032" spans="2:27" ht="12.75">
      <c r="B2032" s="1"/>
      <c r="D2032" s="90">
        <v>2008</v>
      </c>
      <c r="E2032" s="61">
        <v>39696</v>
      </c>
      <c r="Y2032" s="53">
        <v>1210</v>
      </c>
      <c r="Z2032" s="53">
        <v>795</v>
      </c>
      <c r="AA2032" s="53">
        <v>930</v>
      </c>
    </row>
    <row r="2033" spans="2:27" ht="12.75">
      <c r="B2033" s="1"/>
      <c r="D2033" s="90">
        <v>2008</v>
      </c>
      <c r="E2033" s="61">
        <v>39703</v>
      </c>
      <c r="Y2033" s="53">
        <v>1210</v>
      </c>
      <c r="Z2033" s="53">
        <v>785</v>
      </c>
      <c r="AA2033" s="53">
        <v>915</v>
      </c>
    </row>
    <row r="2034" spans="2:27" ht="12.75">
      <c r="B2034" s="1"/>
      <c r="D2034" s="90">
        <v>2008</v>
      </c>
      <c r="E2034" s="61">
        <v>39710</v>
      </c>
      <c r="Y2034" s="53">
        <v>1210</v>
      </c>
      <c r="Z2034" s="53">
        <v>785</v>
      </c>
      <c r="AA2034" s="53">
        <v>905</v>
      </c>
    </row>
    <row r="2035" spans="2:27" ht="12.75">
      <c r="B2035" s="1"/>
      <c r="D2035" s="90">
        <v>2008</v>
      </c>
      <c r="E2035" s="61">
        <v>39717</v>
      </c>
      <c r="Y2035" s="53">
        <v>1210</v>
      </c>
      <c r="Z2035" s="53">
        <v>785</v>
      </c>
      <c r="AA2035" s="53">
        <v>905</v>
      </c>
    </row>
    <row r="2036" spans="2:27" ht="12.75">
      <c r="B2036" s="1"/>
      <c r="D2036" s="90">
        <v>2008</v>
      </c>
      <c r="E2036" s="61">
        <v>39724</v>
      </c>
      <c r="Y2036" s="53">
        <v>1215</v>
      </c>
      <c r="Z2036" s="53">
        <v>785</v>
      </c>
      <c r="AA2036" s="53">
        <v>890</v>
      </c>
    </row>
    <row r="2037" spans="2:27" ht="12.75">
      <c r="B2037" s="1"/>
      <c r="D2037" s="90">
        <v>2008</v>
      </c>
      <c r="E2037" s="61">
        <v>39731</v>
      </c>
      <c r="Y2037" s="53">
        <v>1215</v>
      </c>
      <c r="Z2037" s="53">
        <v>785</v>
      </c>
      <c r="AA2037" s="53">
        <v>880</v>
      </c>
    </row>
    <row r="2038" spans="2:27" ht="12.75">
      <c r="B2038" s="1"/>
      <c r="D2038" s="90">
        <v>2008</v>
      </c>
      <c r="E2038" s="61">
        <v>39738</v>
      </c>
      <c r="Y2038" s="53">
        <v>1215</v>
      </c>
      <c r="Z2038" s="53">
        <v>775</v>
      </c>
      <c r="AA2038" s="53">
        <v>870</v>
      </c>
    </row>
    <row r="2039" spans="2:27" ht="12.75">
      <c r="B2039" s="1"/>
      <c r="D2039" s="90">
        <v>2008</v>
      </c>
      <c r="E2039" s="61">
        <v>39745</v>
      </c>
      <c r="Y2039" s="53">
        <v>1215</v>
      </c>
      <c r="Z2039" s="53">
        <v>775</v>
      </c>
      <c r="AA2039" s="53">
        <v>870</v>
      </c>
    </row>
    <row r="2040" spans="2:27" ht="12.75">
      <c r="B2040" s="1"/>
      <c r="D2040" s="90">
        <v>2008</v>
      </c>
      <c r="E2040" s="61">
        <v>39752</v>
      </c>
      <c r="Y2040" s="53">
        <v>1215</v>
      </c>
      <c r="Z2040" s="53">
        <v>775</v>
      </c>
      <c r="AA2040" s="53">
        <v>870</v>
      </c>
    </row>
    <row r="2041" spans="2:27" ht="12.75">
      <c r="B2041" s="1"/>
      <c r="D2041" s="90">
        <v>2008</v>
      </c>
      <c r="E2041" s="61">
        <v>39759</v>
      </c>
      <c r="Y2041" s="53">
        <v>1210</v>
      </c>
      <c r="Z2041" s="53">
        <v>765</v>
      </c>
      <c r="AA2041" s="53">
        <v>855</v>
      </c>
    </row>
    <row r="2042" spans="2:27" ht="12.75">
      <c r="B2042" s="1"/>
      <c r="D2042" s="90">
        <v>2008</v>
      </c>
      <c r="E2042" s="61">
        <v>39766</v>
      </c>
      <c r="Y2042" s="53">
        <v>1210</v>
      </c>
      <c r="Z2042" s="53">
        <v>760</v>
      </c>
      <c r="AA2042" s="53">
        <v>855</v>
      </c>
    </row>
    <row r="2043" spans="2:27" ht="12.75">
      <c r="B2043" s="1"/>
      <c r="D2043" s="90">
        <v>2008</v>
      </c>
      <c r="E2043" s="61">
        <v>39773</v>
      </c>
      <c r="Y2043" s="53">
        <v>1210</v>
      </c>
      <c r="Z2043" s="53">
        <v>760</v>
      </c>
      <c r="AA2043" s="53">
        <v>855</v>
      </c>
    </row>
    <row r="2044" spans="2:27" ht="12.75">
      <c r="B2044" s="1"/>
      <c r="D2044" s="90">
        <v>2008</v>
      </c>
      <c r="E2044" s="61">
        <v>39780</v>
      </c>
      <c r="Y2044" s="53">
        <v>1210</v>
      </c>
      <c r="Z2044" s="53">
        <v>760</v>
      </c>
      <c r="AA2044" s="53">
        <v>855</v>
      </c>
    </row>
    <row r="2045" spans="2:27" ht="12.75">
      <c r="B2045" s="1"/>
      <c r="D2045" s="90">
        <v>2008</v>
      </c>
      <c r="E2045" s="61">
        <v>39787</v>
      </c>
      <c r="Y2045" s="53">
        <v>1210</v>
      </c>
      <c r="Z2045" s="53">
        <v>760</v>
      </c>
      <c r="AA2045" s="53">
        <v>855</v>
      </c>
    </row>
    <row r="2046" spans="2:27" ht="12.75">
      <c r="B2046" s="1"/>
      <c r="D2046" s="90">
        <v>2008</v>
      </c>
      <c r="E2046" s="61">
        <v>39794</v>
      </c>
      <c r="Y2046" s="53">
        <v>1210</v>
      </c>
      <c r="Z2046" s="53">
        <v>770</v>
      </c>
      <c r="AA2046" s="53">
        <v>835</v>
      </c>
    </row>
    <row r="2047" spans="2:27" ht="12.75">
      <c r="B2047" s="1"/>
      <c r="D2047" s="90">
        <v>2008</v>
      </c>
      <c r="E2047" s="61">
        <v>39801</v>
      </c>
      <c r="Y2047" s="53">
        <v>1210</v>
      </c>
      <c r="Z2047" s="53">
        <v>770</v>
      </c>
      <c r="AA2047" s="53">
        <v>835</v>
      </c>
    </row>
    <row r="2048" spans="2:27" ht="12.75">
      <c r="B2048" s="1"/>
      <c r="D2048" s="90">
        <v>2008</v>
      </c>
      <c r="E2048" s="61">
        <v>39808</v>
      </c>
      <c r="Y2048" s="53">
        <v>1210</v>
      </c>
      <c r="Z2048" s="53">
        <v>770</v>
      </c>
      <c r="AA2048" s="53">
        <v>830</v>
      </c>
    </row>
    <row r="2049" spans="2:27" ht="12.75">
      <c r="B2049" s="1"/>
      <c r="D2049" s="60">
        <v>2009</v>
      </c>
      <c r="E2049" s="61">
        <v>39815</v>
      </c>
      <c r="Y2049" s="53">
        <v>1210</v>
      </c>
      <c r="Z2049" s="53">
        <v>770</v>
      </c>
      <c r="AA2049" s="53">
        <v>830</v>
      </c>
    </row>
    <row r="2050" spans="2:27" ht="12.75">
      <c r="B2050" s="1"/>
      <c r="D2050" s="60">
        <v>2009</v>
      </c>
      <c r="E2050" s="61">
        <v>39822</v>
      </c>
      <c r="Y2050" s="53">
        <v>1210</v>
      </c>
      <c r="Z2050" s="53">
        <v>770</v>
      </c>
      <c r="AA2050" s="53">
        <v>820</v>
      </c>
    </row>
    <row r="2051" spans="2:27" ht="12.75">
      <c r="B2051" s="1"/>
      <c r="D2051" s="60">
        <v>2009</v>
      </c>
      <c r="E2051" s="61">
        <v>39829</v>
      </c>
      <c r="Y2051" s="53">
        <v>1210</v>
      </c>
      <c r="Z2051" s="53">
        <v>770</v>
      </c>
      <c r="AA2051" s="53">
        <v>820</v>
      </c>
    </row>
    <row r="2052" spans="2:27" ht="12.75">
      <c r="B2052" s="1"/>
      <c r="D2052" s="60">
        <v>2009</v>
      </c>
      <c r="E2052" s="61">
        <v>39836</v>
      </c>
      <c r="Y2052" s="53">
        <v>1200</v>
      </c>
      <c r="Z2052" s="53">
        <v>760</v>
      </c>
      <c r="AA2052" s="53">
        <v>820</v>
      </c>
    </row>
    <row r="2053" spans="2:27" ht="12.75">
      <c r="B2053" s="1"/>
      <c r="D2053" s="60">
        <v>2009</v>
      </c>
      <c r="E2053" s="61">
        <v>39843</v>
      </c>
      <c r="Y2053" s="53">
        <v>1190</v>
      </c>
      <c r="Z2053" s="53">
        <v>760</v>
      </c>
      <c r="AA2053" s="53">
        <v>815</v>
      </c>
    </row>
    <row r="2054" spans="2:27" ht="12.75">
      <c r="B2054" s="1"/>
      <c r="D2054" s="60">
        <v>2009</v>
      </c>
      <c r="E2054" s="61">
        <v>39850</v>
      </c>
      <c r="Y2054" s="53">
        <v>1185</v>
      </c>
      <c r="Z2054" s="53">
        <v>745</v>
      </c>
      <c r="AA2054" s="53">
        <v>805</v>
      </c>
    </row>
    <row r="2055" spans="2:27" ht="12.75">
      <c r="B2055" s="1"/>
      <c r="D2055" s="60">
        <v>2009</v>
      </c>
      <c r="E2055" s="61">
        <v>39857</v>
      </c>
      <c r="Y2055" s="53">
        <v>1185</v>
      </c>
      <c r="Z2055" s="53">
        <v>745</v>
      </c>
      <c r="AA2055" s="53">
        <v>805</v>
      </c>
    </row>
    <row r="2056" spans="2:27" ht="12.75">
      <c r="B2056" s="1"/>
      <c r="D2056" s="60">
        <v>2009</v>
      </c>
      <c r="E2056" s="61">
        <v>39864</v>
      </c>
      <c r="Y2056" s="53">
        <v>1170</v>
      </c>
      <c r="Z2056" s="53">
        <v>745</v>
      </c>
      <c r="AA2056" s="53">
        <v>785</v>
      </c>
    </row>
    <row r="2057" spans="2:27" ht="12.75">
      <c r="B2057" s="1"/>
      <c r="D2057" s="60">
        <v>2009</v>
      </c>
      <c r="E2057" s="61">
        <v>39871</v>
      </c>
      <c r="Y2057" s="53">
        <v>1170</v>
      </c>
      <c r="Z2057" s="53">
        <v>735</v>
      </c>
      <c r="AA2057" s="53">
        <v>755</v>
      </c>
    </row>
    <row r="2058" spans="2:27" ht="12.75">
      <c r="B2058" s="1"/>
      <c r="D2058" s="60">
        <v>2009</v>
      </c>
      <c r="E2058" s="61">
        <v>39878</v>
      </c>
      <c r="Y2058" s="53">
        <v>1170</v>
      </c>
      <c r="Z2058" s="53">
        <v>735</v>
      </c>
      <c r="AA2058" s="53">
        <v>755</v>
      </c>
    </row>
    <row r="2059" spans="2:27" ht="12.75">
      <c r="B2059" s="1"/>
      <c r="D2059" s="60">
        <v>2009</v>
      </c>
      <c r="E2059" s="61">
        <v>39885</v>
      </c>
      <c r="Y2059" s="53">
        <v>1170</v>
      </c>
      <c r="Z2059" s="53">
        <v>715</v>
      </c>
      <c r="AA2059" s="53">
        <v>740</v>
      </c>
    </row>
    <row r="2060" spans="2:27" ht="12.75">
      <c r="B2060" s="1"/>
      <c r="D2060" s="60">
        <v>2009</v>
      </c>
      <c r="E2060" s="61">
        <v>39892</v>
      </c>
      <c r="Y2060" s="53">
        <v>1165</v>
      </c>
      <c r="Z2060" s="53">
        <v>700</v>
      </c>
      <c r="AA2060" s="53">
        <v>720</v>
      </c>
    </row>
    <row r="2061" spans="2:27" ht="12.75">
      <c r="B2061" s="1"/>
      <c r="D2061" s="60">
        <v>2009</v>
      </c>
      <c r="E2061" s="61">
        <v>39899</v>
      </c>
      <c r="Y2061" s="53">
        <v>1160</v>
      </c>
      <c r="Z2061" s="53">
        <v>700</v>
      </c>
      <c r="AA2061" s="53">
        <v>710</v>
      </c>
    </row>
    <row r="2062" spans="2:27" ht="12.75">
      <c r="B2062" s="1"/>
      <c r="D2062" s="60">
        <v>2009</v>
      </c>
      <c r="E2062" s="61">
        <v>39906</v>
      </c>
      <c r="Y2062" s="53">
        <v>1160</v>
      </c>
      <c r="Z2062" s="53">
        <v>690</v>
      </c>
      <c r="AA2062" s="53">
        <v>700</v>
      </c>
    </row>
    <row r="2063" spans="2:27" ht="12.75">
      <c r="B2063" s="1"/>
      <c r="D2063" s="60">
        <v>2009</v>
      </c>
      <c r="E2063" s="61">
        <v>39913</v>
      </c>
      <c r="Y2063" s="53">
        <v>1160</v>
      </c>
      <c r="Z2063" s="53">
        <v>690</v>
      </c>
      <c r="AA2063" s="53">
        <v>690</v>
      </c>
    </row>
    <row r="2064" spans="2:27" ht="12.75">
      <c r="B2064" s="1"/>
      <c r="D2064" s="60">
        <v>2009</v>
      </c>
      <c r="E2064" s="61">
        <v>39920</v>
      </c>
      <c r="Y2064" s="53">
        <v>1135</v>
      </c>
      <c r="Z2064" s="53">
        <v>685</v>
      </c>
      <c r="AA2064" s="53">
        <v>690</v>
      </c>
    </row>
    <row r="2065" spans="2:27" ht="12.75">
      <c r="B2065" s="1"/>
      <c r="D2065" s="60">
        <v>2009</v>
      </c>
      <c r="E2065" s="61">
        <v>39927</v>
      </c>
      <c r="Y2065" s="53">
        <v>1120</v>
      </c>
      <c r="Z2065" s="53">
        <v>680</v>
      </c>
      <c r="AA2065" s="53">
        <v>690</v>
      </c>
    </row>
    <row r="2066" spans="2:27" ht="12.75">
      <c r="B2066" s="1"/>
      <c r="D2066" s="60">
        <v>2009</v>
      </c>
      <c r="E2066" s="61">
        <v>39934</v>
      </c>
      <c r="Y2066" s="53">
        <v>1120</v>
      </c>
      <c r="Z2066" s="53">
        <v>670</v>
      </c>
      <c r="AA2066" s="53">
        <v>690</v>
      </c>
    </row>
    <row r="2067" spans="2:27" ht="12.75">
      <c r="B2067" s="1"/>
      <c r="D2067" s="60">
        <v>2009</v>
      </c>
      <c r="E2067" s="61">
        <v>39941</v>
      </c>
      <c r="Y2067" s="53">
        <v>1120</v>
      </c>
      <c r="Z2067" s="53">
        <v>670</v>
      </c>
      <c r="AA2067" s="53">
        <v>690</v>
      </c>
    </row>
    <row r="2068" spans="2:27" ht="12.75">
      <c r="B2068" s="1"/>
      <c r="D2068" s="60">
        <v>2009</v>
      </c>
      <c r="E2068" s="61">
        <v>39948</v>
      </c>
      <c r="Y2068" s="53">
        <v>1100</v>
      </c>
      <c r="Z2068" s="53">
        <v>670</v>
      </c>
      <c r="AA2068" s="53">
        <v>690</v>
      </c>
    </row>
    <row r="2069" spans="2:27" ht="12.75">
      <c r="B2069" s="1"/>
      <c r="D2069" s="60">
        <v>2009</v>
      </c>
      <c r="E2069" s="61">
        <v>39955</v>
      </c>
      <c r="Y2069" s="53">
        <v>1070</v>
      </c>
      <c r="Z2069" s="53">
        <v>670</v>
      </c>
      <c r="AA2069" s="53">
        <v>700</v>
      </c>
    </row>
    <row r="2070" spans="2:27" ht="12.75">
      <c r="B2070" s="1"/>
      <c r="D2070" s="60">
        <v>2009</v>
      </c>
      <c r="E2070" s="61">
        <v>39962</v>
      </c>
      <c r="Y2070" s="53">
        <v>1040</v>
      </c>
      <c r="Z2070" s="53">
        <v>670</v>
      </c>
      <c r="AA2070" s="53">
        <v>700</v>
      </c>
    </row>
    <row r="2071" spans="2:27" ht="12.75">
      <c r="B2071" s="1"/>
      <c r="D2071" s="60">
        <v>2009</v>
      </c>
      <c r="E2071" s="61">
        <v>39969</v>
      </c>
      <c r="Y2071" s="53">
        <v>1000</v>
      </c>
      <c r="Z2071" s="53">
        <v>675</v>
      </c>
      <c r="AA2071" s="53">
        <v>700</v>
      </c>
    </row>
    <row r="2072" spans="2:27" ht="12.75">
      <c r="B2072" s="1"/>
      <c r="D2072" s="60">
        <v>2009</v>
      </c>
      <c r="E2072" s="61">
        <v>39976</v>
      </c>
      <c r="Y2072" s="53">
        <v>1000</v>
      </c>
      <c r="Z2072" s="53">
        <v>675</v>
      </c>
      <c r="AA2072" s="53">
        <v>690</v>
      </c>
    </row>
    <row r="2073" spans="2:27" ht="12.75">
      <c r="B2073" s="1"/>
      <c r="D2073" s="60">
        <v>2009</v>
      </c>
      <c r="E2073" s="61">
        <v>39983</v>
      </c>
      <c r="Y2073" s="53">
        <v>985</v>
      </c>
      <c r="Z2073" s="53">
        <v>675</v>
      </c>
      <c r="AA2073" s="53">
        <v>690</v>
      </c>
    </row>
    <row r="2074" spans="2:27" ht="12.75">
      <c r="B2074" s="1"/>
      <c r="D2074" s="60">
        <v>2009</v>
      </c>
      <c r="E2074" s="61">
        <v>39990</v>
      </c>
      <c r="Y2074" s="53">
        <v>975</v>
      </c>
      <c r="Z2074" s="53">
        <v>675</v>
      </c>
      <c r="AA2074" s="53">
        <v>690</v>
      </c>
    </row>
    <row r="2075" spans="2:27" ht="12.75">
      <c r="B2075" s="1"/>
      <c r="D2075" s="60">
        <v>2009</v>
      </c>
      <c r="E2075" s="61">
        <v>39997</v>
      </c>
      <c r="Y2075" s="53">
        <v>975</v>
      </c>
      <c r="Z2075" s="53">
        <v>675</v>
      </c>
      <c r="AA2075" s="53">
        <v>700</v>
      </c>
    </row>
    <row r="2076" spans="2:27" ht="12.75">
      <c r="B2076" s="1"/>
      <c r="D2076" s="60">
        <v>2009</v>
      </c>
      <c r="E2076" s="61">
        <v>40004</v>
      </c>
      <c r="Y2076" s="53">
        <v>975</v>
      </c>
      <c r="Z2076" s="53">
        <v>680</v>
      </c>
      <c r="AA2076" s="53">
        <v>705</v>
      </c>
    </row>
    <row r="2077" spans="2:27" ht="12.75">
      <c r="B2077" s="1"/>
      <c r="D2077" s="60">
        <v>2009</v>
      </c>
      <c r="E2077" s="61">
        <v>40011</v>
      </c>
      <c r="Y2077" s="53">
        <v>975</v>
      </c>
      <c r="Z2077" s="53">
        <v>685</v>
      </c>
      <c r="AA2077" s="53">
        <v>705</v>
      </c>
    </row>
    <row r="2078" spans="2:27" ht="12.75">
      <c r="B2078" s="1"/>
      <c r="D2078" s="60">
        <v>2009</v>
      </c>
      <c r="E2078" s="61">
        <v>40018</v>
      </c>
      <c r="Y2078" s="53">
        <v>950</v>
      </c>
      <c r="Z2078" s="53">
        <v>690</v>
      </c>
      <c r="AA2078" s="53">
        <v>715</v>
      </c>
    </row>
    <row r="2079" spans="2:27" ht="12.75">
      <c r="B2079" s="1"/>
      <c r="D2079" s="60">
        <v>2009</v>
      </c>
      <c r="E2079" s="61">
        <v>40025</v>
      </c>
      <c r="Y2079" s="53">
        <v>950</v>
      </c>
      <c r="Z2079" s="53">
        <v>695</v>
      </c>
      <c r="AA2079" s="53">
        <v>720</v>
      </c>
    </row>
    <row r="2080" spans="2:27" ht="12.75">
      <c r="B2080" s="1"/>
      <c r="D2080" s="60">
        <v>2009</v>
      </c>
      <c r="E2080" s="61">
        <v>40032</v>
      </c>
      <c r="Y2080" s="53">
        <v>950</v>
      </c>
      <c r="Z2080" s="53">
        <v>700</v>
      </c>
      <c r="AA2080" s="53">
        <v>730</v>
      </c>
    </row>
    <row r="2081" spans="2:27" ht="12.75">
      <c r="B2081" s="1"/>
      <c r="D2081" s="60">
        <v>2009</v>
      </c>
      <c r="E2081" s="61">
        <v>40039</v>
      </c>
      <c r="Y2081" s="53">
        <v>930</v>
      </c>
      <c r="Z2081" s="53">
        <v>705</v>
      </c>
      <c r="AA2081" s="53">
        <v>740</v>
      </c>
    </row>
    <row r="2082" spans="2:27" ht="12.75">
      <c r="B2082" s="1"/>
      <c r="D2082" s="60">
        <v>2009</v>
      </c>
      <c r="E2082" s="61">
        <v>40046</v>
      </c>
      <c r="Y2082" s="53">
        <v>930</v>
      </c>
      <c r="Z2082" s="53">
        <v>705</v>
      </c>
      <c r="AA2082" s="53">
        <v>740</v>
      </c>
    </row>
    <row r="2083" spans="2:27" ht="12.75">
      <c r="B2083" s="1"/>
      <c r="D2083" s="60">
        <v>2009</v>
      </c>
      <c r="E2083" s="61">
        <v>40053</v>
      </c>
      <c r="Y2083" s="53">
        <v>930</v>
      </c>
      <c r="Z2083" s="53">
        <v>705</v>
      </c>
      <c r="AA2083" s="53">
        <v>750</v>
      </c>
    </row>
    <row r="2084" spans="2:27" ht="12.75">
      <c r="B2084" s="1"/>
      <c r="D2084" s="60">
        <v>2009</v>
      </c>
      <c r="E2084" s="61">
        <v>40060</v>
      </c>
      <c r="Y2084" s="53">
        <v>930</v>
      </c>
      <c r="Z2084" s="53">
        <v>705</v>
      </c>
      <c r="AA2084" s="53">
        <v>750</v>
      </c>
    </row>
    <row r="2085" spans="2:27" ht="12.75">
      <c r="B2085" s="1"/>
      <c r="D2085" s="60">
        <v>2009</v>
      </c>
      <c r="E2085" s="61">
        <v>40067</v>
      </c>
      <c r="Y2085" s="53">
        <v>930</v>
      </c>
      <c r="Z2085" s="53">
        <v>705</v>
      </c>
      <c r="AA2085" s="53">
        <v>755</v>
      </c>
    </row>
    <row r="2086" spans="2:27" ht="12.75">
      <c r="B2086" s="1"/>
      <c r="D2086" s="60">
        <v>2009</v>
      </c>
      <c r="E2086" s="61">
        <v>40074</v>
      </c>
      <c r="Y2086" s="53">
        <v>930</v>
      </c>
      <c r="Z2086" s="53">
        <v>705</v>
      </c>
      <c r="AA2086" s="53">
        <v>755</v>
      </c>
    </row>
    <row r="2087" spans="2:27" ht="12.75">
      <c r="B2087" s="1"/>
      <c r="D2087" s="60">
        <v>2009</v>
      </c>
      <c r="E2087" s="61">
        <v>40081</v>
      </c>
      <c r="Y2087" s="53">
        <v>930</v>
      </c>
      <c r="Z2087" s="53">
        <v>705</v>
      </c>
      <c r="AA2087" s="53">
        <v>755</v>
      </c>
    </row>
    <row r="2088" spans="2:27" ht="12.75">
      <c r="B2088" s="1"/>
      <c r="D2088" s="60">
        <v>2009</v>
      </c>
      <c r="E2088" s="61">
        <v>40088</v>
      </c>
      <c r="Y2088" s="53">
        <v>930</v>
      </c>
      <c r="Z2088" s="53">
        <v>705</v>
      </c>
      <c r="AA2088" s="53">
        <v>755</v>
      </c>
    </row>
    <row r="2089" spans="2:27" ht="12.75">
      <c r="B2089" s="1"/>
      <c r="D2089" s="60">
        <v>2009</v>
      </c>
      <c r="E2089" s="61">
        <v>40095</v>
      </c>
      <c r="Y2089" s="53">
        <v>930</v>
      </c>
      <c r="Z2089" s="53">
        <v>720</v>
      </c>
      <c r="AA2089" s="53">
        <v>755</v>
      </c>
    </row>
    <row r="2090" spans="2:27" ht="12.75">
      <c r="B2090" s="1"/>
      <c r="D2090" s="60">
        <v>2009</v>
      </c>
      <c r="E2090" s="61">
        <v>40102</v>
      </c>
      <c r="Y2090" s="53">
        <v>930</v>
      </c>
      <c r="Z2090" s="53">
        <v>730</v>
      </c>
      <c r="AA2090" s="53">
        <v>765</v>
      </c>
    </row>
    <row r="2091" spans="2:27" ht="12.75">
      <c r="B2091" s="1"/>
      <c r="D2091" s="60">
        <v>2009</v>
      </c>
      <c r="E2091" s="61">
        <v>40109</v>
      </c>
      <c r="Y2091" s="53">
        <v>930</v>
      </c>
      <c r="Z2091" s="53">
        <v>735</v>
      </c>
      <c r="AA2091" s="53">
        <v>775</v>
      </c>
    </row>
    <row r="2092" spans="2:27" ht="12.75">
      <c r="B2092" s="1"/>
      <c r="D2092" s="60">
        <v>2009</v>
      </c>
      <c r="E2092" s="61">
        <v>40116</v>
      </c>
      <c r="Y2092" s="53">
        <v>930</v>
      </c>
      <c r="Z2092" s="53">
        <v>740</v>
      </c>
      <c r="AA2092" s="53">
        <v>780</v>
      </c>
    </row>
    <row r="2093" spans="2:27" ht="12.75">
      <c r="B2093" s="1"/>
      <c r="D2093" s="60">
        <v>2009</v>
      </c>
      <c r="E2093" s="61">
        <v>40123</v>
      </c>
      <c r="Y2093" s="53">
        <v>930</v>
      </c>
      <c r="Z2093" s="53">
        <v>745</v>
      </c>
      <c r="AA2093" s="53">
        <v>785</v>
      </c>
    </row>
    <row r="2094" spans="2:27" ht="12.75">
      <c r="B2094" s="1"/>
      <c r="D2094" s="60">
        <v>2009</v>
      </c>
      <c r="E2094" s="61">
        <v>40130</v>
      </c>
      <c r="Y2094" s="53">
        <v>930</v>
      </c>
      <c r="Z2094" s="53">
        <v>745</v>
      </c>
      <c r="AA2094" s="53">
        <v>790</v>
      </c>
    </row>
    <row r="2095" spans="2:27" ht="12.75">
      <c r="B2095" s="1"/>
      <c r="D2095" s="60">
        <v>2009</v>
      </c>
      <c r="E2095" s="61">
        <v>40137</v>
      </c>
      <c r="Y2095" s="53">
        <v>930</v>
      </c>
      <c r="Z2095" s="53">
        <v>745</v>
      </c>
      <c r="AA2095" s="53">
        <v>795</v>
      </c>
    </row>
    <row r="2096" spans="2:27" ht="12.75">
      <c r="B2096" s="1"/>
      <c r="D2096" s="60">
        <v>2009</v>
      </c>
      <c r="E2096" s="61">
        <v>40144</v>
      </c>
      <c r="Y2096" s="53">
        <v>930</v>
      </c>
      <c r="Z2096" s="53">
        <v>750</v>
      </c>
      <c r="AA2096" s="53">
        <v>800</v>
      </c>
    </row>
    <row r="2097" spans="2:27" ht="12.75">
      <c r="B2097" s="1"/>
      <c r="D2097" s="60">
        <v>2009</v>
      </c>
      <c r="E2097" s="61">
        <v>40151</v>
      </c>
      <c r="Y2097" s="53">
        <v>930</v>
      </c>
      <c r="Z2097" s="53">
        <v>760</v>
      </c>
      <c r="AA2097" s="53">
        <v>815</v>
      </c>
    </row>
    <row r="2098" spans="2:27" ht="12.75">
      <c r="B2098" s="1"/>
      <c r="D2098" s="60">
        <v>2009</v>
      </c>
      <c r="E2098" s="61">
        <v>40158</v>
      </c>
      <c r="Y2098" s="53">
        <v>930</v>
      </c>
      <c r="Z2098" s="53">
        <v>770</v>
      </c>
      <c r="AA2098" s="53">
        <v>835</v>
      </c>
    </row>
    <row r="2099" spans="2:27" ht="12.75">
      <c r="B2099" s="1"/>
      <c r="D2099" s="60">
        <v>2009</v>
      </c>
      <c r="E2099" s="61">
        <v>40165</v>
      </c>
      <c r="Y2099" s="53">
        <v>930</v>
      </c>
      <c r="Z2099" s="53">
        <v>785</v>
      </c>
      <c r="AA2099" s="53">
        <v>855</v>
      </c>
    </row>
    <row r="2100" spans="2:27" ht="12.75">
      <c r="B2100" s="1"/>
      <c r="D2100" s="60">
        <v>2009</v>
      </c>
      <c r="E2100" s="61">
        <v>40172</v>
      </c>
      <c r="Y2100" s="53">
        <v>930</v>
      </c>
      <c r="Z2100" s="53">
        <v>785</v>
      </c>
      <c r="AA2100" s="53">
        <v>865</v>
      </c>
    </row>
    <row r="2101" spans="2:27" ht="12.75">
      <c r="B2101" s="1"/>
      <c r="D2101" s="60">
        <v>2010</v>
      </c>
      <c r="E2101" s="61">
        <v>40179</v>
      </c>
      <c r="Y2101" s="53">
        <v>930</v>
      </c>
      <c r="Z2101" s="53">
        <v>785</v>
      </c>
      <c r="AA2101" s="53">
        <v>870</v>
      </c>
    </row>
    <row r="2102" spans="2:27" ht="12.75">
      <c r="B2102" s="1"/>
      <c r="D2102" s="60">
        <v>2010</v>
      </c>
      <c r="E2102" s="61">
        <v>40186</v>
      </c>
      <c r="Y2102" s="53">
        <v>930</v>
      </c>
      <c r="Z2102" s="53">
        <v>790</v>
      </c>
      <c r="AA2102" s="53">
        <v>870</v>
      </c>
    </row>
    <row r="2103" spans="2:27" ht="12.75">
      <c r="B2103" s="1"/>
      <c r="D2103" s="60">
        <v>2010</v>
      </c>
      <c r="E2103" s="61">
        <v>40193</v>
      </c>
      <c r="Y2103" s="53">
        <v>930</v>
      </c>
      <c r="Z2103" s="53">
        <v>800</v>
      </c>
      <c r="AA2103" s="53">
        <v>870</v>
      </c>
    </row>
    <row r="2104" spans="2:27" ht="12.75">
      <c r="B2104" s="1"/>
      <c r="D2104" s="60">
        <v>2010</v>
      </c>
      <c r="E2104" s="61">
        <v>40200</v>
      </c>
      <c r="Y2104" s="53">
        <v>940</v>
      </c>
      <c r="Z2104" s="53">
        <v>810</v>
      </c>
      <c r="AA2104" s="53">
        <v>875</v>
      </c>
    </row>
    <row r="2105" spans="2:27" ht="12.75">
      <c r="B2105" s="1"/>
      <c r="D2105" s="60">
        <v>2010</v>
      </c>
      <c r="E2105" s="61">
        <v>40207</v>
      </c>
      <c r="Y2105" s="53">
        <v>960</v>
      </c>
      <c r="Z2105" s="53">
        <v>820</v>
      </c>
      <c r="AA2105" s="53">
        <v>885</v>
      </c>
    </row>
    <row r="2106" spans="2:27" ht="12.75">
      <c r="B2106" s="1"/>
      <c r="D2106" s="60">
        <v>2010</v>
      </c>
      <c r="E2106" s="61">
        <v>40214</v>
      </c>
      <c r="Y2106" s="53">
        <v>990</v>
      </c>
      <c r="Z2106" s="53">
        <v>825</v>
      </c>
      <c r="AA2106" s="53">
        <v>895</v>
      </c>
    </row>
    <row r="2107" spans="2:27" ht="12.75">
      <c r="B2107" s="1"/>
      <c r="D2107" s="60">
        <v>2010</v>
      </c>
      <c r="E2107" s="61">
        <v>40221</v>
      </c>
      <c r="Y2107" s="53">
        <v>1000</v>
      </c>
      <c r="Z2107" s="53">
        <v>840</v>
      </c>
      <c r="AA2107" s="53">
        <v>905</v>
      </c>
    </row>
    <row r="2108" spans="2:27" ht="12.75">
      <c r="B2108" s="1"/>
      <c r="D2108" s="60">
        <v>2010</v>
      </c>
      <c r="E2108" s="61">
        <v>40228</v>
      </c>
      <c r="Y2108" s="53">
        <v>1000</v>
      </c>
      <c r="Z2108" s="53">
        <v>865</v>
      </c>
      <c r="AA2108" s="53">
        <v>910</v>
      </c>
    </row>
    <row r="2109" spans="2:27" ht="12.75">
      <c r="B2109" s="1"/>
      <c r="D2109" s="60">
        <v>2010</v>
      </c>
      <c r="E2109" s="61">
        <v>40235</v>
      </c>
      <c r="Y2109" s="53">
        <v>1000</v>
      </c>
      <c r="Z2109" s="53">
        <v>890</v>
      </c>
      <c r="AA2109" s="53">
        <v>925</v>
      </c>
    </row>
    <row r="2110" spans="2:27" ht="12.75">
      <c r="B2110" s="1"/>
      <c r="D2110" s="60">
        <v>2010</v>
      </c>
      <c r="E2110" s="61">
        <v>40242</v>
      </c>
      <c r="Y2110" s="53">
        <v>1000</v>
      </c>
      <c r="Z2110" s="53">
        <v>910</v>
      </c>
      <c r="AA2110" s="53">
        <v>945</v>
      </c>
    </row>
    <row r="2111" spans="2:27" ht="12.75">
      <c r="B2111" s="1"/>
      <c r="D2111" s="60">
        <v>2010</v>
      </c>
      <c r="E2111" s="61">
        <v>40249</v>
      </c>
      <c r="Y2111" s="53">
        <v>1025</v>
      </c>
      <c r="Z2111" s="53">
        <v>910</v>
      </c>
      <c r="AA2111" s="53">
        <v>960</v>
      </c>
    </row>
    <row r="2112" spans="2:27" ht="12.75">
      <c r="B2112" s="1"/>
      <c r="D2112" s="60">
        <v>2010</v>
      </c>
      <c r="E2112" s="61">
        <v>40256</v>
      </c>
      <c r="Y2112" s="53">
        <v>1050</v>
      </c>
      <c r="Z2112" s="53">
        <v>910</v>
      </c>
      <c r="AA2112" s="53">
        <v>975</v>
      </c>
    </row>
    <row r="2113" spans="2:27" ht="12.75">
      <c r="B2113" s="1"/>
      <c r="D2113" s="60">
        <v>2010</v>
      </c>
      <c r="E2113" s="61">
        <v>40263</v>
      </c>
      <c r="Y2113" s="53">
        <v>1075</v>
      </c>
      <c r="Z2113" s="53">
        <v>920</v>
      </c>
      <c r="AA2113" s="53">
        <v>990</v>
      </c>
    </row>
    <row r="2114" spans="2:27" ht="12.75">
      <c r="B2114" s="1"/>
      <c r="D2114" s="60">
        <v>2010</v>
      </c>
      <c r="E2114" s="61">
        <v>40270</v>
      </c>
      <c r="Y2114" s="53">
        <v>1075</v>
      </c>
      <c r="Z2114" s="53">
        <v>920</v>
      </c>
      <c r="AA2114" s="53">
        <v>1000</v>
      </c>
    </row>
    <row r="2115" spans="2:27" ht="12.75">
      <c r="B2115" s="1"/>
      <c r="D2115" s="60">
        <v>2010</v>
      </c>
      <c r="E2115" s="61">
        <v>40277</v>
      </c>
      <c r="Y2115" s="53">
        <v>1075</v>
      </c>
      <c r="Z2115" s="53">
        <v>930</v>
      </c>
      <c r="AA2115" s="53">
        <v>1015</v>
      </c>
    </row>
    <row r="2116" spans="2:27" ht="12.75">
      <c r="B2116" s="1"/>
      <c r="D2116" s="60">
        <v>2010</v>
      </c>
      <c r="E2116" s="61">
        <v>40284</v>
      </c>
      <c r="Y2116" s="53">
        <v>1100</v>
      </c>
      <c r="Z2116" s="53">
        <v>930</v>
      </c>
      <c r="AA2116" s="53">
        <v>1025</v>
      </c>
    </row>
    <row r="2117" spans="2:27" ht="12.75">
      <c r="B2117" s="1"/>
      <c r="D2117" s="60">
        <v>2010</v>
      </c>
      <c r="E2117" s="61">
        <v>40291</v>
      </c>
      <c r="Y2117" s="53">
        <v>1100</v>
      </c>
      <c r="Z2117" s="53">
        <v>950</v>
      </c>
      <c r="AA2117" s="53">
        <v>1035</v>
      </c>
    </row>
    <row r="2118" spans="2:27" ht="12.75">
      <c r="B2118" s="1"/>
      <c r="D2118" s="60">
        <v>2010</v>
      </c>
      <c r="E2118" s="61">
        <v>40298</v>
      </c>
      <c r="Y2118" s="53">
        <v>1115</v>
      </c>
      <c r="Z2118" s="53">
        <v>960</v>
      </c>
      <c r="AA2118" s="53">
        <v>1035</v>
      </c>
    </row>
    <row r="2119" spans="2:27" ht="12.75">
      <c r="B2119" s="1"/>
      <c r="D2119" s="60">
        <v>2010</v>
      </c>
      <c r="E2119" s="61">
        <v>40305</v>
      </c>
      <c r="Y2119" s="53">
        <v>1140</v>
      </c>
      <c r="Z2119" s="53">
        <v>970</v>
      </c>
      <c r="AA2119" s="53">
        <v>1045</v>
      </c>
    </row>
    <row r="2120" spans="2:27" ht="12.75">
      <c r="B2120" s="1"/>
      <c r="D2120" s="60">
        <v>2010</v>
      </c>
      <c r="E2120" s="61">
        <v>40312</v>
      </c>
      <c r="Y2120" s="53">
        <v>1140</v>
      </c>
      <c r="Z2120" s="53">
        <v>985</v>
      </c>
      <c r="AA2120" s="53">
        <v>1060</v>
      </c>
    </row>
    <row r="2121" spans="2:27" ht="12.75">
      <c r="B2121" s="1"/>
      <c r="D2121" s="60">
        <v>2010</v>
      </c>
      <c r="E2121" s="61">
        <v>40319</v>
      </c>
      <c r="Y2121" s="53">
        <v>1160</v>
      </c>
      <c r="Z2121" s="53">
        <v>1015</v>
      </c>
      <c r="AA2121" s="53">
        <v>1090</v>
      </c>
    </row>
    <row r="2122" spans="2:27" ht="12.75">
      <c r="B2122" s="1"/>
      <c r="D2122" s="60">
        <v>2010</v>
      </c>
      <c r="E2122" s="61">
        <v>40326</v>
      </c>
      <c r="Y2122" s="53">
        <v>1170</v>
      </c>
      <c r="Z2122" s="53">
        <v>1025</v>
      </c>
      <c r="AA2122" s="53">
        <v>1115</v>
      </c>
    </row>
    <row r="2123" spans="2:27" ht="12.75">
      <c r="B2123" s="1"/>
      <c r="D2123" s="60">
        <v>2010</v>
      </c>
      <c r="E2123" s="61">
        <v>40333</v>
      </c>
      <c r="Y2123" s="53">
        <v>1170</v>
      </c>
      <c r="Z2123" s="53">
        <v>1040</v>
      </c>
      <c r="AA2123" s="53">
        <v>1115</v>
      </c>
    </row>
    <row r="2124" spans="2:27" ht="12.75">
      <c r="B2124" s="1"/>
      <c r="D2124" s="60">
        <v>2010</v>
      </c>
      <c r="E2124" s="61">
        <v>40340</v>
      </c>
      <c r="Y2124" s="53">
        <v>1170</v>
      </c>
      <c r="Z2124" s="53">
        <v>1050</v>
      </c>
      <c r="AA2124" s="53">
        <v>1125</v>
      </c>
    </row>
    <row r="2125" spans="2:27" ht="12.75">
      <c r="B2125" s="1"/>
      <c r="D2125" s="60">
        <v>2010</v>
      </c>
      <c r="E2125" s="61">
        <v>40347</v>
      </c>
      <c r="Y2125" s="53">
        <v>1170</v>
      </c>
      <c r="Z2125" s="53">
        <v>1055</v>
      </c>
      <c r="AA2125" s="53">
        <v>1130</v>
      </c>
    </row>
    <row r="2126" spans="2:27" ht="12.75">
      <c r="B2126" s="1"/>
      <c r="D2126" s="60">
        <v>2010</v>
      </c>
      <c r="E2126" s="61">
        <v>40354</v>
      </c>
      <c r="Y2126" s="53">
        <v>1170</v>
      </c>
      <c r="Z2126" s="53">
        <v>1055</v>
      </c>
      <c r="AA2126" s="53">
        <v>1140</v>
      </c>
    </row>
    <row r="2127" spans="2:27" ht="12.75">
      <c r="B2127" s="1"/>
      <c r="D2127" s="60">
        <v>2010</v>
      </c>
      <c r="E2127" s="61">
        <v>40361</v>
      </c>
      <c r="Y2127" s="53">
        <v>1180</v>
      </c>
      <c r="Z2127" s="53">
        <v>1055</v>
      </c>
      <c r="AA2127" s="53">
        <v>1140</v>
      </c>
    </row>
    <row r="2128" spans="2:27" ht="12.75">
      <c r="B2128" s="1"/>
      <c r="D2128" s="60">
        <v>2010</v>
      </c>
      <c r="E2128" s="61">
        <v>40368</v>
      </c>
      <c r="Y2128" s="53">
        <v>1180</v>
      </c>
      <c r="Z2128" s="53">
        <v>1055</v>
      </c>
      <c r="AA2128" s="53">
        <v>1140</v>
      </c>
    </row>
    <row r="2129" spans="2:27" ht="12.75">
      <c r="B2129" s="1"/>
      <c r="D2129" s="60">
        <v>2010</v>
      </c>
      <c r="E2129" s="61">
        <v>40375</v>
      </c>
      <c r="Y2129" s="53">
        <v>1180</v>
      </c>
      <c r="Z2129" s="53">
        <v>1060</v>
      </c>
      <c r="AA2129" s="53">
        <v>1140</v>
      </c>
    </row>
    <row r="2130" spans="2:27" ht="12.75">
      <c r="B2130" s="1"/>
      <c r="D2130" s="60">
        <v>2010</v>
      </c>
      <c r="E2130" s="61">
        <v>40382</v>
      </c>
      <c r="Y2130" s="53">
        <v>1180</v>
      </c>
      <c r="Z2130" s="53">
        <v>1070</v>
      </c>
      <c r="AA2130" s="53">
        <v>1140</v>
      </c>
    </row>
    <row r="2131" spans="2:27" ht="12.75">
      <c r="B2131" s="1"/>
      <c r="D2131" s="60">
        <v>2010</v>
      </c>
      <c r="E2131" s="61">
        <v>40389</v>
      </c>
      <c r="Y2131" s="53">
        <v>1180</v>
      </c>
      <c r="Z2131" s="53">
        <v>1080</v>
      </c>
      <c r="AA2131" s="53">
        <v>1140</v>
      </c>
    </row>
    <row r="2132" spans="2:27" ht="12.75">
      <c r="B2132" s="1"/>
      <c r="D2132" s="60">
        <v>2010</v>
      </c>
      <c r="E2132" s="61">
        <v>40396</v>
      </c>
      <c r="Y2132" s="53">
        <v>1180</v>
      </c>
      <c r="Z2132" s="53">
        <v>1085</v>
      </c>
      <c r="AA2132" s="53">
        <v>1130</v>
      </c>
    </row>
    <row r="2133" spans="2:27" ht="12.75">
      <c r="B2133" s="1"/>
      <c r="D2133" s="60">
        <v>2010</v>
      </c>
      <c r="E2133" s="61">
        <v>40403</v>
      </c>
      <c r="Y2133" s="53">
        <v>1180</v>
      </c>
      <c r="Z2133" s="53">
        <v>1085</v>
      </c>
      <c r="AA2133" s="53">
        <v>1130</v>
      </c>
    </row>
    <row r="2134" spans="2:27" ht="12.75">
      <c r="B2134" s="1"/>
      <c r="D2134" s="60">
        <v>2010</v>
      </c>
      <c r="E2134" s="61">
        <v>40410</v>
      </c>
      <c r="Y2134" s="53">
        <v>1180</v>
      </c>
      <c r="Z2134" s="53">
        <v>1070</v>
      </c>
      <c r="AA2134" s="53">
        <v>1130</v>
      </c>
    </row>
    <row r="2135" spans="2:27" ht="12.75">
      <c r="B2135" s="1"/>
      <c r="D2135" s="60">
        <v>2010</v>
      </c>
      <c r="E2135" s="61">
        <v>40417</v>
      </c>
      <c r="Y2135" s="53">
        <v>1190</v>
      </c>
      <c r="Z2135" s="53">
        <v>1055</v>
      </c>
      <c r="AA2135" s="53">
        <v>1130</v>
      </c>
    </row>
    <row r="2136" spans="2:27" ht="12.75">
      <c r="B2136" s="1"/>
      <c r="D2136" s="60">
        <v>2010</v>
      </c>
      <c r="E2136" s="61">
        <v>40424</v>
      </c>
      <c r="Y2136" s="53">
        <v>1190</v>
      </c>
      <c r="Z2136" s="53">
        <v>1055</v>
      </c>
      <c r="AA2136" s="53">
        <v>1120</v>
      </c>
    </row>
    <row r="2137" spans="2:27" ht="12.75">
      <c r="B2137" s="1"/>
      <c r="D2137" s="60">
        <v>2010</v>
      </c>
      <c r="E2137" s="61">
        <v>40431</v>
      </c>
      <c r="Y2137" s="53">
        <v>1190</v>
      </c>
      <c r="Z2137" s="53">
        <v>1050</v>
      </c>
      <c r="AA2137" s="53">
        <v>1110</v>
      </c>
    </row>
    <row r="2138" spans="2:27" ht="12.75">
      <c r="B2138" s="1"/>
      <c r="D2138" s="60">
        <v>2010</v>
      </c>
      <c r="E2138" s="61">
        <v>40438</v>
      </c>
      <c r="Y2138" s="53">
        <v>1190</v>
      </c>
      <c r="Z2138" s="53">
        <v>1040</v>
      </c>
      <c r="AA2138" s="53">
        <v>1100</v>
      </c>
    </row>
    <row r="2139" spans="2:27" ht="12.75">
      <c r="B2139" s="1"/>
      <c r="D2139" s="60">
        <v>2010</v>
      </c>
      <c r="E2139" s="61">
        <v>40445</v>
      </c>
      <c r="Y2139" s="53">
        <v>1190</v>
      </c>
      <c r="Z2139" s="53">
        <v>1020</v>
      </c>
      <c r="AA2139" s="53">
        <v>1100</v>
      </c>
    </row>
    <row r="2140" spans="2:27" ht="12.75">
      <c r="B2140" s="1"/>
      <c r="D2140" s="60">
        <v>2010</v>
      </c>
      <c r="E2140" s="61">
        <v>40452</v>
      </c>
      <c r="Y2140" s="53">
        <v>1175</v>
      </c>
      <c r="Z2140" s="53">
        <v>1010</v>
      </c>
      <c r="AA2140" s="53">
        <v>1095</v>
      </c>
    </row>
    <row r="2141" spans="2:27" ht="12.75">
      <c r="B2141" s="1"/>
      <c r="D2141" s="60">
        <v>2010</v>
      </c>
      <c r="E2141" s="61">
        <v>40459</v>
      </c>
      <c r="Y2141" s="53">
        <v>1155</v>
      </c>
      <c r="Z2141" s="53">
        <v>1005</v>
      </c>
      <c r="AA2141" s="53">
        <v>1080</v>
      </c>
    </row>
    <row r="2142" spans="2:27" ht="12.75">
      <c r="B2142" s="1"/>
      <c r="D2142" s="60">
        <v>2010</v>
      </c>
      <c r="E2142" s="61">
        <v>40466</v>
      </c>
      <c r="Y2142" s="53">
        <v>1155</v>
      </c>
      <c r="Z2142" s="53">
        <v>1000</v>
      </c>
      <c r="AA2142" s="53">
        <v>1070</v>
      </c>
    </row>
    <row r="2143" spans="2:27" ht="12.75">
      <c r="B2143" s="1"/>
      <c r="D2143" s="60">
        <v>2010</v>
      </c>
      <c r="E2143" s="61">
        <v>40473</v>
      </c>
      <c r="Y2143" s="53">
        <v>1145</v>
      </c>
      <c r="Z2143" s="53">
        <v>990</v>
      </c>
      <c r="AA2143" s="53">
        <v>1070</v>
      </c>
    </row>
    <row r="2144" spans="2:27" ht="12.75">
      <c r="B2144" s="1"/>
      <c r="D2144" s="60">
        <v>2010</v>
      </c>
      <c r="E2144" s="61">
        <v>40480</v>
      </c>
      <c r="Y2144" s="53">
        <v>1130</v>
      </c>
      <c r="Z2144" s="53">
        <v>980</v>
      </c>
      <c r="AA2144" s="53">
        <v>1070</v>
      </c>
    </row>
    <row r="2145" spans="2:27" ht="12.75">
      <c r="B2145" s="1"/>
      <c r="D2145" s="60">
        <v>2010</v>
      </c>
      <c r="E2145" s="61">
        <v>40487</v>
      </c>
      <c r="Y2145" s="53">
        <v>1130</v>
      </c>
      <c r="Z2145" s="53">
        <v>975</v>
      </c>
      <c r="AA2145" s="53">
        <v>1070</v>
      </c>
    </row>
    <row r="2146" spans="2:27" ht="12.75">
      <c r="B2146" s="1"/>
      <c r="D2146" s="60">
        <v>2010</v>
      </c>
      <c r="E2146" s="61">
        <v>40494</v>
      </c>
      <c r="Y2146" s="53">
        <v>1130</v>
      </c>
      <c r="Z2146" s="53">
        <v>965</v>
      </c>
      <c r="AA2146" s="53">
        <v>1065</v>
      </c>
    </row>
    <row r="2147" spans="2:27" ht="12.75">
      <c r="B2147" s="1"/>
      <c r="D2147" s="60">
        <v>2010</v>
      </c>
      <c r="E2147" s="61">
        <v>40501</v>
      </c>
      <c r="Y2147" s="53">
        <v>1130</v>
      </c>
      <c r="Z2147" s="53">
        <v>955</v>
      </c>
      <c r="AA2147" s="53">
        <v>1055</v>
      </c>
    </row>
    <row r="2148" spans="2:27" ht="12.75">
      <c r="B2148" s="1"/>
      <c r="D2148" s="60">
        <v>2010</v>
      </c>
      <c r="E2148" s="61">
        <v>40508</v>
      </c>
      <c r="Y2148" s="53">
        <v>1130</v>
      </c>
      <c r="Z2148" s="53">
        <v>935</v>
      </c>
      <c r="AA2148" s="53">
        <v>1055</v>
      </c>
    </row>
    <row r="2149" spans="2:27" ht="12.75">
      <c r="B2149" s="1"/>
      <c r="D2149" s="60">
        <v>2010</v>
      </c>
      <c r="E2149" s="61">
        <v>40515</v>
      </c>
      <c r="Y2149" s="53">
        <v>1130</v>
      </c>
      <c r="Z2149" s="53">
        <v>935</v>
      </c>
      <c r="AA2149" s="53">
        <v>1055</v>
      </c>
    </row>
    <row r="2150" spans="2:27" ht="12.75">
      <c r="B2150" s="1"/>
      <c r="D2150" s="60">
        <v>2010</v>
      </c>
      <c r="E2150" s="61">
        <v>40522</v>
      </c>
      <c r="Y2150" s="53">
        <v>1115</v>
      </c>
      <c r="Z2150" s="53">
        <v>935</v>
      </c>
      <c r="AA2150" s="53">
        <v>1055</v>
      </c>
    </row>
    <row r="2151" spans="2:27" ht="12.75">
      <c r="B2151" s="1"/>
      <c r="D2151" s="60">
        <v>2010</v>
      </c>
      <c r="E2151" s="61">
        <v>40529</v>
      </c>
      <c r="Y2151" s="53">
        <v>1105</v>
      </c>
      <c r="Z2151" s="53">
        <v>935</v>
      </c>
      <c r="AA2151" s="53">
        <v>1055</v>
      </c>
    </row>
    <row r="2152" spans="2:27" ht="12.75">
      <c r="B2152" s="1"/>
      <c r="D2152" s="60">
        <v>2010</v>
      </c>
      <c r="E2152" s="61">
        <v>40536</v>
      </c>
      <c r="Y2152" s="53">
        <v>1100</v>
      </c>
      <c r="Z2152" s="53">
        <v>930</v>
      </c>
      <c r="AA2152" s="53">
        <v>1045</v>
      </c>
    </row>
    <row r="2153" spans="2:27" ht="12.75">
      <c r="B2153" s="1"/>
      <c r="D2153" s="60">
        <v>2010</v>
      </c>
      <c r="E2153" s="61">
        <v>40543</v>
      </c>
      <c r="Y2153" s="53">
        <v>1100</v>
      </c>
      <c r="Z2153" s="53">
        <v>920</v>
      </c>
      <c r="AA2153" s="53">
        <v>1045</v>
      </c>
    </row>
    <row r="2154" spans="2:27" ht="12.75">
      <c r="B2154" s="1"/>
      <c r="D2154" s="60">
        <v>2011</v>
      </c>
      <c r="E2154" s="61">
        <v>40550</v>
      </c>
      <c r="Y2154" s="53">
        <v>1100</v>
      </c>
      <c r="Z2154" s="53">
        <v>920</v>
      </c>
      <c r="AA2154" s="53">
        <v>1035</v>
      </c>
    </row>
    <row r="2155" spans="2:27" ht="12.75">
      <c r="B2155" s="1"/>
      <c r="D2155" s="60">
        <v>2011</v>
      </c>
      <c r="E2155" s="61">
        <v>40557</v>
      </c>
      <c r="Y2155" s="53">
        <v>1090</v>
      </c>
      <c r="Z2155" s="53">
        <v>920</v>
      </c>
      <c r="AA2155" s="53">
        <v>1035</v>
      </c>
    </row>
    <row r="2156" spans="2:27" ht="12.75">
      <c r="B2156" s="1"/>
      <c r="D2156" s="60">
        <v>2011</v>
      </c>
      <c r="E2156" s="61">
        <v>40564</v>
      </c>
      <c r="Y2156" s="53">
        <v>1080</v>
      </c>
      <c r="Z2156" s="53">
        <v>920</v>
      </c>
      <c r="AA2156" s="53">
        <v>1035</v>
      </c>
    </row>
    <row r="2157" spans="2:27" ht="12.75">
      <c r="B2157" s="1"/>
      <c r="D2157" s="60">
        <v>2011</v>
      </c>
      <c r="E2157" s="61">
        <v>40571</v>
      </c>
      <c r="Y2157" s="53">
        <v>1080</v>
      </c>
      <c r="Z2157" s="53">
        <v>920</v>
      </c>
      <c r="AA2157" s="53">
        <v>1020</v>
      </c>
    </row>
    <row r="2158" spans="2:27" ht="12.75">
      <c r="B2158" s="1"/>
      <c r="D2158" s="60">
        <v>2011</v>
      </c>
      <c r="E2158" s="61">
        <v>40578</v>
      </c>
      <c r="Y2158" s="53">
        <v>1080</v>
      </c>
      <c r="Z2158" s="53">
        <v>920</v>
      </c>
      <c r="AA2158" s="53">
        <v>1010</v>
      </c>
    </row>
    <row r="2159" spans="2:27" ht="12.75">
      <c r="B2159" s="1"/>
      <c r="D2159" s="60">
        <v>2011</v>
      </c>
      <c r="E2159" s="61">
        <v>40585</v>
      </c>
      <c r="Y2159" s="53">
        <v>1080</v>
      </c>
      <c r="Z2159" s="53">
        <v>925</v>
      </c>
      <c r="AA2159" s="53">
        <v>1010</v>
      </c>
    </row>
    <row r="2160" spans="2:27" ht="12.75">
      <c r="B2160" s="1"/>
      <c r="D2160" s="60">
        <v>2011</v>
      </c>
      <c r="E2160" s="61">
        <v>40592</v>
      </c>
      <c r="Y2160" s="53">
        <v>1080</v>
      </c>
      <c r="Z2160" s="53">
        <v>925</v>
      </c>
      <c r="AA2160" s="53">
        <v>1010</v>
      </c>
    </row>
    <row r="2161" spans="2:27" ht="12.75">
      <c r="B2161" s="1"/>
      <c r="D2161" s="60">
        <v>2011</v>
      </c>
      <c r="E2161" s="61">
        <v>40599</v>
      </c>
      <c r="Y2161" s="53">
        <v>1080</v>
      </c>
      <c r="Z2161" s="53">
        <v>925</v>
      </c>
      <c r="AA2161" s="53">
        <v>1000</v>
      </c>
    </row>
    <row r="2162" spans="2:27" ht="12.75">
      <c r="B2162" s="1"/>
      <c r="D2162" s="60">
        <v>2011</v>
      </c>
      <c r="E2162" s="61">
        <v>40606</v>
      </c>
      <c r="Y2162" s="53">
        <v>1080</v>
      </c>
      <c r="Z2162" s="53">
        <v>925</v>
      </c>
      <c r="AA2162" s="53">
        <v>1000</v>
      </c>
    </row>
    <row r="2163" spans="2:27" ht="12.75">
      <c r="B2163" s="1"/>
      <c r="D2163" s="60">
        <v>2011</v>
      </c>
      <c r="E2163" s="61">
        <v>40613</v>
      </c>
      <c r="Y2163" s="53">
        <v>1080</v>
      </c>
      <c r="Z2163" s="53">
        <v>930</v>
      </c>
      <c r="AA2163" s="53">
        <v>1000</v>
      </c>
    </row>
    <row r="2164" spans="2:27" ht="12.75">
      <c r="B2164" s="1"/>
      <c r="D2164" s="60">
        <v>2011</v>
      </c>
      <c r="E2164" s="61">
        <v>40620</v>
      </c>
      <c r="Y2164" s="53">
        <v>1080</v>
      </c>
      <c r="Z2164" s="53">
        <v>930</v>
      </c>
      <c r="AA2164" s="53">
        <v>1005</v>
      </c>
    </row>
    <row r="2165" spans="2:27" ht="12.75">
      <c r="B2165" s="1"/>
      <c r="D2165" s="60">
        <v>2011</v>
      </c>
      <c r="E2165" s="61">
        <v>40627</v>
      </c>
      <c r="Y2165" s="53">
        <v>1090</v>
      </c>
      <c r="Z2165" s="53">
        <v>930</v>
      </c>
      <c r="AA2165" s="53">
        <v>1005</v>
      </c>
    </row>
    <row r="2166" spans="2:27" ht="12.75">
      <c r="B2166" s="1"/>
      <c r="D2166" s="60">
        <v>2011</v>
      </c>
      <c r="E2166" s="61">
        <v>40634</v>
      </c>
      <c r="Y2166" s="53">
        <v>1090</v>
      </c>
      <c r="Z2166" s="53">
        <v>925</v>
      </c>
      <c r="AA2166" s="53">
        <v>1005</v>
      </c>
    </row>
    <row r="2167" spans="2:27" ht="12.75">
      <c r="B2167" s="1"/>
      <c r="D2167" s="60">
        <v>2011</v>
      </c>
      <c r="E2167" s="61">
        <v>40641</v>
      </c>
      <c r="Y2167" s="53">
        <v>1090</v>
      </c>
      <c r="Z2167" s="53">
        <v>925</v>
      </c>
      <c r="AA2167" s="53">
        <v>1000</v>
      </c>
    </row>
    <row r="2168" spans="2:27" ht="12.75">
      <c r="B2168" s="1"/>
      <c r="D2168" s="60">
        <v>2011</v>
      </c>
      <c r="E2168" s="61">
        <v>40648</v>
      </c>
      <c r="Y2168" s="53">
        <v>1090</v>
      </c>
      <c r="Z2168" s="53">
        <v>925</v>
      </c>
      <c r="AA2168" s="53">
        <v>1000</v>
      </c>
    </row>
    <row r="2169" spans="2:27" ht="12.75">
      <c r="B2169" s="1"/>
      <c r="D2169" s="60">
        <v>2011</v>
      </c>
      <c r="E2169" s="61">
        <v>40655</v>
      </c>
      <c r="Y2169" s="53">
        <v>1090</v>
      </c>
      <c r="Z2169" s="53">
        <v>925</v>
      </c>
      <c r="AA2169" s="53">
        <v>1000</v>
      </c>
    </row>
    <row r="2170" spans="2:27" ht="12.75">
      <c r="B2170" s="1"/>
      <c r="D2170" s="60">
        <v>2011</v>
      </c>
      <c r="E2170" s="61">
        <v>40662</v>
      </c>
      <c r="Y2170" s="53">
        <v>1090</v>
      </c>
      <c r="Z2170" s="53">
        <v>920</v>
      </c>
      <c r="AA2170" s="53">
        <v>1005</v>
      </c>
    </row>
    <row r="2171" spans="2:27" ht="12.75">
      <c r="B2171" s="1"/>
      <c r="D2171" s="60">
        <v>2011</v>
      </c>
      <c r="E2171" s="61">
        <v>40669</v>
      </c>
      <c r="Y2171" s="53">
        <v>1090</v>
      </c>
      <c r="Z2171" s="53">
        <v>920</v>
      </c>
      <c r="AA2171" s="53">
        <v>1005</v>
      </c>
    </row>
    <row r="2172" spans="2:27" ht="12.75">
      <c r="B2172" s="1"/>
      <c r="D2172" s="60">
        <v>2011</v>
      </c>
      <c r="E2172" s="61">
        <v>40676</v>
      </c>
      <c r="Y2172" s="53">
        <v>1090</v>
      </c>
      <c r="Z2172" s="53">
        <v>925</v>
      </c>
      <c r="AA2172" s="53">
        <v>1005</v>
      </c>
    </row>
    <row r="2173" spans="2:27" ht="12.75">
      <c r="B2173" s="1"/>
      <c r="D2173" s="60">
        <v>2011</v>
      </c>
      <c r="E2173" s="61">
        <v>40683</v>
      </c>
      <c r="Y2173" s="53">
        <v>1090</v>
      </c>
      <c r="Z2173" s="53">
        <v>925</v>
      </c>
      <c r="AA2173" s="53">
        <v>1005</v>
      </c>
    </row>
    <row r="2174" spans="2:27" ht="12.75">
      <c r="B2174" s="1"/>
      <c r="D2174" s="60">
        <v>2011</v>
      </c>
      <c r="E2174" s="61">
        <v>40690</v>
      </c>
      <c r="Y2174" s="53">
        <v>1090</v>
      </c>
      <c r="Z2174" s="53">
        <v>925</v>
      </c>
      <c r="AA2174" s="53">
        <v>1005</v>
      </c>
    </row>
    <row r="2175" spans="2:27" ht="12.75">
      <c r="B2175" s="1"/>
      <c r="D2175" s="60">
        <v>2011</v>
      </c>
      <c r="E2175" s="61">
        <v>40697</v>
      </c>
      <c r="Y2175" s="53">
        <v>1090</v>
      </c>
      <c r="Z2175" s="53">
        <v>930</v>
      </c>
      <c r="AA2175" s="53">
        <v>1005</v>
      </c>
    </row>
    <row r="2176" spans="2:27" ht="12.75">
      <c r="B2176" s="1"/>
      <c r="D2176" s="60">
        <v>2011</v>
      </c>
      <c r="E2176" s="61">
        <v>40704</v>
      </c>
      <c r="Y2176" s="53">
        <v>1100</v>
      </c>
      <c r="Z2176" s="53">
        <v>935</v>
      </c>
      <c r="AA2176" s="53">
        <v>1010</v>
      </c>
    </row>
    <row r="2177" spans="2:27" ht="12.75">
      <c r="B2177" s="1"/>
      <c r="D2177" s="60">
        <v>2011</v>
      </c>
      <c r="E2177" s="61">
        <v>40711</v>
      </c>
      <c r="Y2177" s="53">
        <v>1110</v>
      </c>
      <c r="Z2177" s="53">
        <v>935</v>
      </c>
      <c r="AA2177" s="53">
        <v>1015</v>
      </c>
    </row>
    <row r="2178" spans="2:27" ht="12.75">
      <c r="B2178" s="1"/>
      <c r="D2178" s="60">
        <v>2011</v>
      </c>
      <c r="E2178" s="61">
        <v>40718</v>
      </c>
      <c r="Y2178" s="53">
        <v>1125</v>
      </c>
      <c r="Z2178" s="53">
        <v>930</v>
      </c>
      <c r="AA2178" s="53">
        <v>1020</v>
      </c>
    </row>
    <row r="2179" spans="2:27" ht="12.75">
      <c r="B2179" s="1"/>
      <c r="D2179" s="60">
        <v>2011</v>
      </c>
      <c r="E2179" s="61">
        <v>40725</v>
      </c>
      <c r="Y2179" s="53">
        <v>1125</v>
      </c>
      <c r="Z2179" s="53">
        <v>930</v>
      </c>
      <c r="AA2179" s="53">
        <v>1020</v>
      </c>
    </row>
    <row r="2180" spans="2:27" ht="12.75">
      <c r="B2180" s="1"/>
      <c r="D2180" s="60">
        <v>2011</v>
      </c>
      <c r="E2180" s="61">
        <v>40732</v>
      </c>
      <c r="Y2180" s="53">
        <v>1125</v>
      </c>
      <c r="Z2180" s="53">
        <v>930</v>
      </c>
      <c r="AA2180" s="53">
        <v>1020</v>
      </c>
    </row>
    <row r="2181" spans="2:27" ht="12.75">
      <c r="B2181" s="1"/>
      <c r="D2181" s="60">
        <v>2011</v>
      </c>
      <c r="E2181" s="61">
        <v>40739</v>
      </c>
      <c r="Y2181" s="53">
        <v>1125</v>
      </c>
      <c r="Z2181" s="53">
        <v>930</v>
      </c>
      <c r="AA2181" s="53">
        <v>1015</v>
      </c>
    </row>
    <row r="2182" spans="2:27" ht="12.75">
      <c r="B2182" s="1"/>
      <c r="D2182" s="60">
        <v>2011</v>
      </c>
      <c r="E2182" s="61">
        <v>40746</v>
      </c>
      <c r="Y2182" s="53">
        <v>1125</v>
      </c>
      <c r="Z2182" s="53">
        <v>935</v>
      </c>
      <c r="AA2182" s="53">
        <v>1015</v>
      </c>
    </row>
    <row r="2183" spans="2:27" ht="12.75">
      <c r="B2183" s="1"/>
      <c r="D2183" s="60">
        <v>2011</v>
      </c>
      <c r="E2183" s="61">
        <v>40753</v>
      </c>
      <c r="Y2183" s="53">
        <v>1135</v>
      </c>
      <c r="Z2183" s="53">
        <v>935</v>
      </c>
      <c r="AA2183" s="53">
        <v>1015</v>
      </c>
    </row>
    <row r="2184" spans="2:27" ht="12.75">
      <c r="B2184" s="1"/>
      <c r="D2184" s="60">
        <v>2011</v>
      </c>
      <c r="E2184" s="61">
        <v>40760</v>
      </c>
      <c r="Y2184" s="53">
        <v>1145</v>
      </c>
      <c r="Z2184" s="53">
        <v>935</v>
      </c>
      <c r="AA2184" s="53">
        <v>1005</v>
      </c>
    </row>
    <row r="2185" spans="2:27" ht="12.75">
      <c r="B2185" s="1"/>
      <c r="D2185" s="60">
        <v>2011</v>
      </c>
      <c r="E2185" s="61">
        <v>40767</v>
      </c>
      <c r="Y2185" s="53">
        <v>1150</v>
      </c>
      <c r="Z2185" s="53">
        <v>925</v>
      </c>
      <c r="AA2185" s="53">
        <v>1000</v>
      </c>
    </row>
    <row r="2186" spans="2:27" ht="12.75">
      <c r="B2186" s="1"/>
      <c r="D2186" s="60">
        <v>2011</v>
      </c>
      <c r="E2186" s="61">
        <v>40774</v>
      </c>
      <c r="Y2186" s="53">
        <v>1150</v>
      </c>
      <c r="Z2186" s="53">
        <v>915</v>
      </c>
      <c r="AA2186" s="53">
        <v>995</v>
      </c>
    </row>
    <row r="2187" spans="2:27" ht="12.75">
      <c r="B2187" s="1"/>
      <c r="D2187" s="60">
        <v>2011</v>
      </c>
      <c r="E2187" s="61">
        <v>40781</v>
      </c>
      <c r="Y2187" s="53">
        <v>1150</v>
      </c>
      <c r="Z2187" s="53">
        <v>890</v>
      </c>
      <c r="AA2187" s="53">
        <v>990</v>
      </c>
    </row>
    <row r="2188" spans="2:27" ht="12.75">
      <c r="B2188" s="1"/>
      <c r="D2188" s="60">
        <v>2011</v>
      </c>
      <c r="E2188" s="61">
        <v>40788</v>
      </c>
      <c r="Y2188" s="53">
        <v>1160</v>
      </c>
      <c r="Z2188" s="53">
        <v>880</v>
      </c>
      <c r="AA2188" s="53">
        <v>985</v>
      </c>
    </row>
    <row r="2189" spans="2:27" ht="12.75">
      <c r="B2189" s="1"/>
      <c r="D2189" s="60">
        <v>2011</v>
      </c>
      <c r="E2189" s="61">
        <v>40795</v>
      </c>
      <c r="Y2189" s="53">
        <v>1170</v>
      </c>
      <c r="Z2189" s="53">
        <v>870</v>
      </c>
      <c r="AA2189" s="53">
        <v>980</v>
      </c>
    </row>
    <row r="2190" spans="2:27" ht="12.75">
      <c r="B2190" s="1"/>
      <c r="D2190" s="60">
        <v>2011</v>
      </c>
      <c r="E2190" s="61">
        <v>40802</v>
      </c>
      <c r="Y2190" s="53">
        <v>1170</v>
      </c>
      <c r="Z2190" s="53">
        <v>870</v>
      </c>
      <c r="AA2190" s="53">
        <v>970</v>
      </c>
    </row>
    <row r="2191" spans="2:27" ht="12.75">
      <c r="B2191" s="1"/>
      <c r="D2191" s="60">
        <v>2011</v>
      </c>
      <c r="E2191" s="61">
        <v>40809</v>
      </c>
      <c r="Y2191" s="53">
        <v>1170</v>
      </c>
      <c r="Z2191" s="53">
        <v>870</v>
      </c>
      <c r="AA2191" s="53">
        <v>965</v>
      </c>
    </row>
    <row r="2192" spans="2:27" ht="12.75">
      <c r="B2192" s="1"/>
      <c r="D2192" s="60">
        <v>2011</v>
      </c>
      <c r="E2192" s="61">
        <v>40816</v>
      </c>
      <c r="Y2192" s="53">
        <v>1170</v>
      </c>
      <c r="Z2192" s="53">
        <v>860</v>
      </c>
      <c r="AA2192" s="53">
        <v>965</v>
      </c>
    </row>
    <row r="2193" spans="2:27" ht="12.75">
      <c r="B2193" s="1"/>
      <c r="D2193" s="60">
        <v>2011</v>
      </c>
      <c r="E2193" s="61">
        <v>40823</v>
      </c>
      <c r="Y2193" s="53">
        <v>1180</v>
      </c>
      <c r="Z2193" s="53">
        <v>845</v>
      </c>
      <c r="AA2193" s="53">
        <v>955</v>
      </c>
    </row>
    <row r="2194" spans="2:27" ht="12.75">
      <c r="B2194" s="1"/>
      <c r="D2194" s="60">
        <v>2011</v>
      </c>
      <c r="E2194" s="61">
        <v>40830</v>
      </c>
      <c r="Y2194" s="53">
        <v>1185</v>
      </c>
      <c r="Z2194" s="53">
        <v>835</v>
      </c>
      <c r="AA2194" s="53">
        <v>955</v>
      </c>
    </row>
    <row r="2195" spans="2:27" ht="12.75">
      <c r="B2195" s="1"/>
      <c r="D2195" s="60">
        <v>2011</v>
      </c>
      <c r="E2195" s="61">
        <v>40837</v>
      </c>
      <c r="Y2195" s="53">
        <v>1185</v>
      </c>
      <c r="Z2195" s="53">
        <v>825</v>
      </c>
      <c r="AA2195" s="53">
        <v>955</v>
      </c>
    </row>
    <row r="2196" spans="2:27" ht="12.75">
      <c r="B2196" s="1"/>
      <c r="D2196" s="60">
        <v>2011</v>
      </c>
      <c r="E2196" s="61">
        <v>40844</v>
      </c>
      <c r="Y2196" s="53">
        <v>1190</v>
      </c>
      <c r="Z2196" s="53">
        <v>820</v>
      </c>
      <c r="AA2196" s="53">
        <v>935</v>
      </c>
    </row>
    <row r="2197" spans="2:27" ht="12.75">
      <c r="B2197" s="1"/>
      <c r="D2197" s="60">
        <v>2011</v>
      </c>
      <c r="E2197" s="61">
        <v>40851</v>
      </c>
      <c r="Y2197" s="53">
        <v>1195</v>
      </c>
      <c r="Z2197" s="53">
        <v>820</v>
      </c>
      <c r="AA2197" s="53">
        <v>915</v>
      </c>
    </row>
    <row r="2198" spans="2:27" ht="12.75">
      <c r="B2198" s="1"/>
      <c r="D2198" s="60">
        <v>2011</v>
      </c>
      <c r="E2198" s="61">
        <v>40858</v>
      </c>
      <c r="Y2198" s="53">
        <v>1195</v>
      </c>
      <c r="Z2198" s="53">
        <v>820</v>
      </c>
      <c r="AA2198" s="53">
        <v>910</v>
      </c>
    </row>
    <row r="2199" spans="2:27" ht="12.75">
      <c r="B2199" s="1"/>
      <c r="D2199" s="60">
        <v>2011</v>
      </c>
      <c r="E2199" s="61">
        <v>40865</v>
      </c>
      <c r="Y2199" s="53">
        <v>1195</v>
      </c>
      <c r="Z2199" s="53">
        <v>820</v>
      </c>
      <c r="AA2199" s="53">
        <v>910</v>
      </c>
    </row>
    <row r="2200" spans="2:27" ht="12.75">
      <c r="B2200" s="1"/>
      <c r="D2200" s="60">
        <v>2011</v>
      </c>
      <c r="E2200" s="61">
        <v>40872</v>
      </c>
      <c r="Y2200" s="53">
        <v>1195</v>
      </c>
      <c r="Z2200" s="53">
        <v>810</v>
      </c>
      <c r="AA2200" s="53">
        <v>910</v>
      </c>
    </row>
    <row r="2201" spans="2:27" ht="12.75">
      <c r="B2201" s="1"/>
      <c r="D2201" s="60">
        <v>2011</v>
      </c>
      <c r="E2201" s="61">
        <v>40879</v>
      </c>
      <c r="Y2201" s="53">
        <v>1195</v>
      </c>
      <c r="Z2201" s="53">
        <v>810</v>
      </c>
      <c r="AA2201" s="53">
        <v>910</v>
      </c>
    </row>
    <row r="2202" spans="2:27" ht="12.75">
      <c r="B2202" s="1"/>
      <c r="D2202" s="60">
        <v>2011</v>
      </c>
      <c r="E2202" s="61">
        <v>40886</v>
      </c>
      <c r="Y2202" s="53">
        <v>1200</v>
      </c>
      <c r="Z2202" s="53">
        <v>800</v>
      </c>
      <c r="AA2202" s="53">
        <v>900</v>
      </c>
    </row>
    <row r="2203" spans="2:27" ht="12.75">
      <c r="B2203" s="1"/>
      <c r="D2203" s="60">
        <v>2011</v>
      </c>
      <c r="E2203" s="61">
        <v>40893</v>
      </c>
      <c r="Y2203" s="53">
        <v>1200</v>
      </c>
      <c r="Z2203" s="53">
        <v>800</v>
      </c>
      <c r="AA2203" s="53">
        <v>900</v>
      </c>
    </row>
    <row r="2204" spans="2:27" ht="12.75">
      <c r="B2204" s="1"/>
      <c r="D2204" s="60">
        <v>2011</v>
      </c>
      <c r="E2204" s="61">
        <v>40900</v>
      </c>
      <c r="Y2204" s="53">
        <v>1200</v>
      </c>
      <c r="Z2204" s="53">
        <v>800</v>
      </c>
      <c r="AA2204" s="53">
        <v>895</v>
      </c>
    </row>
    <row r="2205" spans="2:27" ht="12.75">
      <c r="B2205" s="1"/>
      <c r="D2205" s="60">
        <v>2011</v>
      </c>
      <c r="E2205" s="61">
        <v>40907</v>
      </c>
      <c r="Y2205" s="53">
        <v>1200</v>
      </c>
      <c r="Z2205" s="53">
        <v>800</v>
      </c>
      <c r="AA2205" s="53">
        <v>895</v>
      </c>
    </row>
    <row r="2206" spans="2:27" ht="12.75">
      <c r="B2206" s="1"/>
      <c r="D2206" s="60">
        <v>2012</v>
      </c>
      <c r="E2206" s="61">
        <v>40914</v>
      </c>
      <c r="Y2206" s="53">
        <v>1190</v>
      </c>
      <c r="Z2206" s="53">
        <v>810</v>
      </c>
      <c r="AA2206" s="53">
        <v>890</v>
      </c>
    </row>
    <row r="2207" spans="2:27" ht="12.75">
      <c r="B2207" s="1"/>
      <c r="D2207" s="60">
        <v>2012</v>
      </c>
      <c r="E2207" s="61">
        <v>40921</v>
      </c>
      <c r="Y2207" s="53">
        <v>1185</v>
      </c>
      <c r="Z2207" s="53">
        <v>810</v>
      </c>
      <c r="AA2207" s="53">
        <v>885</v>
      </c>
    </row>
    <row r="2208" spans="2:27" ht="12.75">
      <c r="B2208" s="1"/>
      <c r="D2208" s="60">
        <v>2012</v>
      </c>
      <c r="E2208" s="61">
        <v>40928</v>
      </c>
      <c r="Y2208" s="53">
        <v>1185</v>
      </c>
      <c r="Z2208" s="53">
        <v>815</v>
      </c>
      <c r="AA2208" s="53">
        <v>880</v>
      </c>
    </row>
    <row r="2209" spans="2:27" ht="12.75">
      <c r="B2209" s="1"/>
      <c r="D2209" s="60">
        <v>2012</v>
      </c>
      <c r="E2209" s="61">
        <v>40935</v>
      </c>
      <c r="Y2209" s="53">
        <v>1185</v>
      </c>
      <c r="Z2209" s="53">
        <v>815</v>
      </c>
      <c r="AA2209" s="53">
        <v>880</v>
      </c>
    </row>
    <row r="2210" spans="2:27" ht="12.75">
      <c r="B2210" s="1"/>
      <c r="D2210" s="60">
        <v>2012</v>
      </c>
      <c r="E2210" s="61">
        <v>40942</v>
      </c>
      <c r="Y2210" s="53">
        <v>1185</v>
      </c>
      <c r="Z2210" s="53">
        <v>820</v>
      </c>
      <c r="AA2210" s="53">
        <v>880</v>
      </c>
    </row>
    <row r="2211" spans="2:27" ht="12.75">
      <c r="B2211" s="1"/>
      <c r="D2211" s="60">
        <v>2012</v>
      </c>
      <c r="E2211" s="61">
        <v>40949</v>
      </c>
      <c r="Y2211" s="53">
        <v>1190</v>
      </c>
      <c r="Z2211" s="53">
        <v>820</v>
      </c>
      <c r="AA2211" s="53">
        <v>880</v>
      </c>
    </row>
    <row r="2212" spans="2:27" ht="12.75">
      <c r="B2212" s="1"/>
      <c r="D2212" s="60">
        <v>2012</v>
      </c>
      <c r="E2212" s="61">
        <v>40956</v>
      </c>
      <c r="Y2212" s="53">
        <v>1210</v>
      </c>
      <c r="Z2212" s="53">
        <v>820</v>
      </c>
      <c r="AA2212" s="53">
        <v>885</v>
      </c>
    </row>
    <row r="2213" spans="2:27" ht="12.75">
      <c r="B2213" s="1"/>
      <c r="D2213" s="60">
        <v>2012</v>
      </c>
      <c r="E2213" s="61">
        <v>40963</v>
      </c>
      <c r="Y2213" s="53">
        <v>1210</v>
      </c>
      <c r="Z2213" s="53">
        <v>820</v>
      </c>
      <c r="AA2213" s="53">
        <v>885</v>
      </c>
    </row>
    <row r="2214" spans="2:27" ht="12.75">
      <c r="B2214" s="1"/>
      <c r="D2214" s="60">
        <v>2012</v>
      </c>
      <c r="E2214" s="61">
        <v>40970</v>
      </c>
      <c r="Y2214" s="53">
        <v>1210</v>
      </c>
      <c r="Z2214" s="53">
        <v>820</v>
      </c>
      <c r="AA2214" s="53">
        <v>895</v>
      </c>
    </row>
    <row r="2215" spans="2:27" ht="12.75">
      <c r="B2215" s="1"/>
      <c r="D2215" s="60">
        <v>2012</v>
      </c>
      <c r="E2215" s="61">
        <v>40977</v>
      </c>
      <c r="Y2215" s="53">
        <v>1210</v>
      </c>
      <c r="Z2215" s="53">
        <v>810</v>
      </c>
      <c r="AA2215" s="53">
        <v>900</v>
      </c>
    </row>
    <row r="2216" spans="2:27" ht="12.75">
      <c r="B2216" s="1"/>
      <c r="D2216" s="60">
        <v>2012</v>
      </c>
      <c r="E2216" s="61">
        <v>40984</v>
      </c>
      <c r="Y2216" s="53">
        <v>1210</v>
      </c>
      <c r="Z2216" s="53">
        <v>810</v>
      </c>
      <c r="AA2216" s="53">
        <v>900</v>
      </c>
    </row>
    <row r="2217" spans="2:27" ht="12.75">
      <c r="B2217" s="1"/>
      <c r="D2217" s="60">
        <v>2012</v>
      </c>
      <c r="E2217" s="61">
        <v>40991</v>
      </c>
      <c r="Y2217" s="53">
        <v>1210</v>
      </c>
      <c r="Z2217" s="53">
        <v>810</v>
      </c>
      <c r="AA2217" s="53">
        <v>900</v>
      </c>
    </row>
    <row r="2218" spans="2:27" ht="12.75">
      <c r="B2218" s="1"/>
      <c r="D2218" s="60">
        <v>2012</v>
      </c>
      <c r="E2218" s="61">
        <v>40998</v>
      </c>
      <c r="Y2218" s="53">
        <v>1210</v>
      </c>
      <c r="Z2218" s="53">
        <v>815</v>
      </c>
      <c r="AA2218" s="53">
        <v>900</v>
      </c>
    </row>
    <row r="2219" spans="2:27" ht="12.75">
      <c r="B2219" s="1"/>
      <c r="D2219" s="60">
        <v>2012</v>
      </c>
      <c r="E2219" s="61">
        <v>41005</v>
      </c>
      <c r="Y2219" s="53">
        <v>1200</v>
      </c>
      <c r="Z2219" s="53">
        <v>815</v>
      </c>
      <c r="AA2219" s="53">
        <v>900</v>
      </c>
    </row>
    <row r="2220" spans="2:27" ht="12.75">
      <c r="B2220" s="1"/>
      <c r="D2220" s="60">
        <v>2012</v>
      </c>
      <c r="E2220" s="61">
        <v>41012</v>
      </c>
      <c r="Y2220" s="53">
        <v>1200</v>
      </c>
      <c r="Z2220" s="53">
        <v>815</v>
      </c>
      <c r="AA2220" s="53">
        <v>895</v>
      </c>
    </row>
    <row r="2221" spans="2:27" ht="12.75">
      <c r="B2221" s="1"/>
      <c r="D2221" s="60">
        <v>2012</v>
      </c>
      <c r="E2221" s="61">
        <v>41019</v>
      </c>
      <c r="Y2221" s="53">
        <v>1200</v>
      </c>
      <c r="Z2221" s="53">
        <v>820</v>
      </c>
      <c r="AA2221" s="53">
        <v>890</v>
      </c>
    </row>
    <row r="2222" spans="2:27" ht="12.75">
      <c r="B2222" s="1"/>
      <c r="D2222" s="60">
        <v>2012</v>
      </c>
      <c r="E2222" s="61">
        <v>41026</v>
      </c>
      <c r="Y2222" s="53">
        <v>1200</v>
      </c>
      <c r="Z2222" s="53">
        <v>825</v>
      </c>
      <c r="AA2222" s="53">
        <v>890</v>
      </c>
    </row>
    <row r="2223" spans="2:27" ht="12.75">
      <c r="B2223" s="1"/>
      <c r="D2223" s="60">
        <v>2012</v>
      </c>
      <c r="E2223" s="61">
        <v>41033</v>
      </c>
      <c r="Y2223" s="53">
        <v>1200</v>
      </c>
      <c r="Z2223" s="53">
        <v>825</v>
      </c>
      <c r="AA2223" s="53">
        <v>890</v>
      </c>
    </row>
    <row r="2224" spans="2:27" ht="12.75">
      <c r="B2224" s="1"/>
      <c r="D2224" s="60">
        <v>2012</v>
      </c>
      <c r="E2224" s="61">
        <v>41040</v>
      </c>
      <c r="Y2224" s="53">
        <v>1200</v>
      </c>
      <c r="Z2224" s="53">
        <v>825</v>
      </c>
      <c r="AA2224" s="53">
        <v>890</v>
      </c>
    </row>
    <row r="2225" spans="2:27" ht="12.75">
      <c r="B2225" s="1"/>
      <c r="D2225" s="60">
        <v>2012</v>
      </c>
      <c r="E2225" s="61">
        <v>41047</v>
      </c>
      <c r="Y2225" s="53">
        <v>1200</v>
      </c>
      <c r="Z2225" s="53">
        <v>820</v>
      </c>
      <c r="AA2225" s="53">
        <v>890</v>
      </c>
    </row>
    <row r="2226" spans="2:27" ht="12.75">
      <c r="B2226" s="1"/>
      <c r="D2226" s="60">
        <v>2012</v>
      </c>
      <c r="E2226" s="61">
        <v>41054</v>
      </c>
      <c r="Y2226" s="53">
        <v>1200</v>
      </c>
      <c r="Z2226" s="53">
        <v>820</v>
      </c>
      <c r="AA2226" s="53">
        <v>890</v>
      </c>
    </row>
    <row r="2227" spans="2:27" ht="12.75">
      <c r="B2227" s="1"/>
      <c r="D2227" s="60">
        <v>2012</v>
      </c>
      <c r="E2227" s="61">
        <v>41061</v>
      </c>
      <c r="Y2227" s="53">
        <v>1200</v>
      </c>
      <c r="Z2227" s="53">
        <v>820</v>
      </c>
      <c r="AA2227" s="53">
        <v>890</v>
      </c>
    </row>
    <row r="2228" spans="2:27" ht="12.75">
      <c r="B2228" s="1"/>
      <c r="D2228" s="60">
        <v>2012</v>
      </c>
      <c r="E2228" s="61">
        <v>41068</v>
      </c>
      <c r="Y2228" s="53">
        <v>1200</v>
      </c>
      <c r="Z2228" s="53">
        <v>815</v>
      </c>
      <c r="AA2228" s="53">
        <v>900</v>
      </c>
    </row>
    <row r="2229" spans="2:27" ht="12.75">
      <c r="B2229" s="1"/>
      <c r="D2229" s="60">
        <v>2012</v>
      </c>
      <c r="E2229" s="61">
        <v>41075</v>
      </c>
      <c r="Y2229" s="53">
        <v>1200</v>
      </c>
      <c r="Z2229" s="53">
        <v>810</v>
      </c>
      <c r="AA2229" s="53">
        <v>900</v>
      </c>
    </row>
    <row r="2230" spans="2:27" ht="12.75">
      <c r="B2230" s="1"/>
      <c r="D2230" s="60">
        <v>2012</v>
      </c>
      <c r="E2230" s="61">
        <v>41082</v>
      </c>
      <c r="Y2230" s="53">
        <v>1200</v>
      </c>
      <c r="Z2230" s="53">
        <v>810</v>
      </c>
      <c r="AA2230" s="53">
        <v>900</v>
      </c>
    </row>
    <row r="2231" spans="2:27" ht="12.75">
      <c r="B2231" s="1"/>
      <c r="D2231" s="60">
        <v>2012</v>
      </c>
      <c r="E2231" s="61">
        <v>41089</v>
      </c>
      <c r="Y2231" s="53">
        <v>1200</v>
      </c>
      <c r="Z2231" s="53">
        <v>805</v>
      </c>
      <c r="AA2231" s="53">
        <v>900</v>
      </c>
    </row>
    <row r="2232" spans="2:27" ht="12.75">
      <c r="B2232" s="1"/>
      <c r="D2232" s="60">
        <v>2012</v>
      </c>
      <c r="E2232" s="61">
        <v>41096</v>
      </c>
      <c r="Y2232" s="53">
        <v>1200</v>
      </c>
      <c r="Z2232" s="53">
        <v>805</v>
      </c>
      <c r="AA2232" s="53">
        <v>900</v>
      </c>
    </row>
    <row r="2233" spans="2:27" ht="12.75">
      <c r="B2233" s="1"/>
      <c r="D2233" s="60">
        <v>2012</v>
      </c>
      <c r="E2233" s="61">
        <v>41103</v>
      </c>
      <c r="Y2233" s="53">
        <v>1200</v>
      </c>
      <c r="Z2233" s="53">
        <v>805</v>
      </c>
      <c r="AA2233" s="53">
        <v>900</v>
      </c>
    </row>
    <row r="2234" spans="2:27" ht="12.75">
      <c r="B2234" s="1"/>
      <c r="D2234" s="60">
        <v>2012</v>
      </c>
      <c r="E2234" s="61">
        <v>41110</v>
      </c>
      <c r="Y2234" s="53">
        <v>1200</v>
      </c>
      <c r="Z2234" s="53">
        <v>805</v>
      </c>
      <c r="AA2234" s="53">
        <v>900</v>
      </c>
    </row>
    <row r="2235" spans="2:27" ht="12.75">
      <c r="B2235" s="1"/>
      <c r="D2235" s="60">
        <v>2012</v>
      </c>
      <c r="E2235" s="61">
        <v>41117</v>
      </c>
      <c r="Y2235" s="53">
        <v>1200</v>
      </c>
      <c r="Z2235" s="53">
        <v>810</v>
      </c>
      <c r="AA2235" s="53">
        <v>900</v>
      </c>
    </row>
    <row r="2236" spans="2:27" ht="12.75">
      <c r="B2236" s="1"/>
      <c r="D2236" s="60">
        <v>2012</v>
      </c>
      <c r="E2236" s="61">
        <v>41124</v>
      </c>
      <c r="Y2236" s="53">
        <v>1200</v>
      </c>
      <c r="Z2236" s="53">
        <v>810</v>
      </c>
      <c r="AA2236" s="53">
        <v>900</v>
      </c>
    </row>
    <row r="2237" spans="2:27" ht="12.75">
      <c r="B2237" s="1"/>
      <c r="D2237" s="60">
        <v>2012</v>
      </c>
      <c r="E2237" s="61">
        <v>41131</v>
      </c>
      <c r="Y2237" s="53">
        <v>1195</v>
      </c>
      <c r="Z2237" s="53">
        <v>810</v>
      </c>
      <c r="AA2237" s="53">
        <v>900</v>
      </c>
    </row>
    <row r="2238" spans="2:27" ht="12.75">
      <c r="B2238" s="1"/>
      <c r="D2238" s="60">
        <v>2012</v>
      </c>
      <c r="E2238" s="61">
        <v>41138</v>
      </c>
      <c r="Y2238" s="53">
        <v>1190</v>
      </c>
      <c r="Z2238" s="53">
        <v>810</v>
      </c>
      <c r="AA2238" s="53">
        <v>900</v>
      </c>
    </row>
    <row r="2239" spans="2:27" ht="12.75">
      <c r="B2239" s="1"/>
      <c r="D2239" s="60">
        <v>2012</v>
      </c>
      <c r="E2239" s="61">
        <v>41145</v>
      </c>
      <c r="Y2239" s="53">
        <v>1180</v>
      </c>
      <c r="Z2239" s="53">
        <v>810</v>
      </c>
      <c r="AA2239" s="53">
        <v>900</v>
      </c>
    </row>
    <row r="2240" spans="2:27" ht="12.75">
      <c r="B2240" s="1"/>
      <c r="D2240" s="60">
        <v>2012</v>
      </c>
      <c r="E2240" s="61">
        <v>41152</v>
      </c>
      <c r="Y2240" s="53">
        <v>1170</v>
      </c>
      <c r="Z2240" s="53">
        <v>800</v>
      </c>
      <c r="AA2240" s="53">
        <v>900</v>
      </c>
    </row>
    <row r="2241" spans="2:27" ht="12.75">
      <c r="B2241" s="1"/>
      <c r="D2241" s="60">
        <v>2012</v>
      </c>
      <c r="E2241" s="61">
        <v>41159</v>
      </c>
      <c r="Y2241" s="53">
        <v>1170</v>
      </c>
      <c r="Z2241" s="53">
        <v>800</v>
      </c>
      <c r="AA2241" s="53">
        <v>900</v>
      </c>
    </row>
    <row r="2242" spans="2:27" ht="12.75">
      <c r="B2242" s="1"/>
      <c r="D2242" s="60">
        <v>2012</v>
      </c>
      <c r="E2242" s="61">
        <v>41166</v>
      </c>
      <c r="Y2242" s="53">
        <v>1170</v>
      </c>
      <c r="Z2242" s="53">
        <v>800</v>
      </c>
      <c r="AA2242" s="53">
        <v>895</v>
      </c>
    </row>
    <row r="2243" spans="2:27" ht="12.75">
      <c r="B2243" s="1"/>
      <c r="D2243" s="60">
        <v>2012</v>
      </c>
      <c r="E2243" s="61">
        <v>41173</v>
      </c>
      <c r="Y2243" s="53">
        <v>1170</v>
      </c>
      <c r="Z2243" s="53">
        <v>800</v>
      </c>
      <c r="AA2243" s="53">
        <v>895</v>
      </c>
    </row>
    <row r="2244" spans="2:27" ht="12.75">
      <c r="B2244" s="1"/>
      <c r="D2244" s="60">
        <v>2012</v>
      </c>
      <c r="E2244" s="61">
        <v>41180</v>
      </c>
      <c r="Y2244" s="53">
        <v>1175</v>
      </c>
      <c r="Z2244" s="53">
        <v>795</v>
      </c>
      <c r="AA2244" s="53">
        <v>890</v>
      </c>
    </row>
    <row r="2245" spans="2:27" ht="12.75">
      <c r="B2245" s="1"/>
      <c r="D2245" s="60">
        <v>2012</v>
      </c>
      <c r="E2245" s="61">
        <v>41187</v>
      </c>
      <c r="Y2245" s="53">
        <v>1175</v>
      </c>
      <c r="Z2245" s="53">
        <v>790</v>
      </c>
      <c r="AA2245" s="53">
        <v>885</v>
      </c>
    </row>
    <row r="2246" spans="2:27" ht="12.75">
      <c r="B2246" s="1"/>
      <c r="D2246" s="60">
        <v>2012</v>
      </c>
      <c r="E2246" s="61">
        <v>41194</v>
      </c>
      <c r="Y2246" s="53">
        <v>1180</v>
      </c>
      <c r="Z2246" s="53">
        <v>785</v>
      </c>
      <c r="AA2246" s="53">
        <v>880</v>
      </c>
    </row>
    <row r="2247" spans="2:27" ht="12.75">
      <c r="B2247" s="1"/>
      <c r="D2247" s="60">
        <v>2012</v>
      </c>
      <c r="E2247" s="61">
        <v>41201</v>
      </c>
      <c r="Y2247" s="53">
        <v>1180</v>
      </c>
      <c r="Z2247" s="53">
        <v>785</v>
      </c>
      <c r="AA2247" s="53">
        <v>875</v>
      </c>
    </row>
    <row r="2248" spans="2:27" ht="12.75">
      <c r="B2248" s="1"/>
      <c r="D2248" s="60">
        <v>2012</v>
      </c>
      <c r="E2248" s="61">
        <v>41208</v>
      </c>
      <c r="Y2248" s="53">
        <v>1190</v>
      </c>
      <c r="Z2248" s="53">
        <v>785</v>
      </c>
      <c r="AA2248" s="53">
        <v>875</v>
      </c>
    </row>
    <row r="2249" spans="2:27" ht="12.75">
      <c r="B2249" s="1"/>
      <c r="D2249" s="60">
        <v>2012</v>
      </c>
      <c r="E2249" s="61">
        <v>41215</v>
      </c>
      <c r="Y2249" s="53">
        <v>1200</v>
      </c>
      <c r="Z2249" s="53">
        <v>785</v>
      </c>
      <c r="AA2249" s="53">
        <v>875</v>
      </c>
    </row>
    <row r="2250" spans="2:27" ht="12.75">
      <c r="B2250" s="1"/>
      <c r="D2250" s="60">
        <v>2012</v>
      </c>
      <c r="E2250" s="61">
        <v>41222</v>
      </c>
      <c r="Y2250" s="53">
        <v>1200</v>
      </c>
      <c r="Z2250" s="53">
        <v>785</v>
      </c>
      <c r="AA2250" s="53">
        <v>880</v>
      </c>
    </row>
    <row r="2251" spans="2:27" ht="12.75">
      <c r="B2251" s="1"/>
      <c r="D2251" s="60">
        <v>2012</v>
      </c>
      <c r="E2251" s="61">
        <v>41229</v>
      </c>
      <c r="Y2251" s="53">
        <v>1200</v>
      </c>
      <c r="Z2251" s="53">
        <v>785</v>
      </c>
      <c r="AA2251" s="53">
        <v>885</v>
      </c>
    </row>
    <row r="2252" spans="2:27" ht="12.75">
      <c r="B2252" s="1"/>
      <c r="D2252" s="60">
        <v>2012</v>
      </c>
      <c r="E2252" s="61">
        <v>41236</v>
      </c>
      <c r="Y2252" s="53">
        <v>1200</v>
      </c>
      <c r="Z2252" s="53">
        <v>785</v>
      </c>
      <c r="AA2252" s="53">
        <v>885</v>
      </c>
    </row>
    <row r="2253" spans="2:27" ht="12.75">
      <c r="B2253" s="1"/>
      <c r="D2253" s="60">
        <v>2012</v>
      </c>
      <c r="E2253" s="61">
        <v>41243</v>
      </c>
      <c r="Y2253" s="53">
        <v>1200</v>
      </c>
      <c r="Z2253" s="53">
        <v>795</v>
      </c>
      <c r="AA2253" s="53">
        <v>895</v>
      </c>
    </row>
    <row r="2254" spans="2:27" ht="12.75">
      <c r="B2254" s="1"/>
      <c r="D2254" s="60">
        <v>2012</v>
      </c>
      <c r="E2254" s="61">
        <v>41250</v>
      </c>
      <c r="Y2254" s="53">
        <v>1220</v>
      </c>
      <c r="Z2254" s="53">
        <v>800</v>
      </c>
      <c r="AA2254" s="53">
        <v>905</v>
      </c>
    </row>
    <row r="2255" spans="2:27" ht="12.75">
      <c r="B2255" s="1"/>
      <c r="D2255" s="60">
        <v>2012</v>
      </c>
      <c r="E2255" s="61">
        <v>41257</v>
      </c>
      <c r="Y2255" s="53">
        <v>1235</v>
      </c>
      <c r="Z2255" s="53">
        <v>805</v>
      </c>
      <c r="AA2255" s="53">
        <v>905</v>
      </c>
    </row>
    <row r="2256" spans="2:27" ht="12.75">
      <c r="B2256" s="1"/>
      <c r="D2256" s="60">
        <v>2012</v>
      </c>
      <c r="E2256" s="61">
        <v>41264</v>
      </c>
      <c r="Y2256" s="53">
        <v>1245</v>
      </c>
      <c r="Z2256" s="53">
        <v>805</v>
      </c>
      <c r="AA2256" s="53">
        <v>905</v>
      </c>
    </row>
    <row r="2257" spans="2:27" ht="12.75">
      <c r="B2257" s="1"/>
      <c r="D2257" s="60">
        <v>2012</v>
      </c>
      <c r="E2257" s="61">
        <v>41271</v>
      </c>
      <c r="Y2257" s="53">
        <v>1250</v>
      </c>
      <c r="Z2257" s="53">
        <v>805</v>
      </c>
      <c r="AA2257" s="53">
        <v>905</v>
      </c>
    </row>
    <row r="2258" spans="2:27" ht="12.75">
      <c r="B2258" s="1"/>
      <c r="D2258" s="60">
        <v>2013</v>
      </c>
      <c r="E2258" s="61">
        <v>41278</v>
      </c>
      <c r="Y2258" s="53">
        <v>1250</v>
      </c>
      <c r="Z2258" s="53">
        <v>810</v>
      </c>
      <c r="AA2258" s="53">
        <v>905</v>
      </c>
    </row>
    <row r="2259" spans="2:27" ht="12.75">
      <c r="B2259" s="1"/>
      <c r="D2259" s="60">
        <v>2013</v>
      </c>
      <c r="E2259" s="61">
        <v>41285</v>
      </c>
      <c r="Y2259" s="53">
        <v>1250</v>
      </c>
      <c r="Z2259" s="53">
        <v>820</v>
      </c>
      <c r="AA2259" s="53">
        <v>905</v>
      </c>
    </row>
    <row r="2260" spans="2:27" ht="12.75">
      <c r="B2260" s="1"/>
      <c r="D2260" s="60">
        <v>2013</v>
      </c>
      <c r="E2260" s="61">
        <v>41292</v>
      </c>
      <c r="Y2260" s="53">
        <v>1250</v>
      </c>
      <c r="Z2260" s="53">
        <v>825</v>
      </c>
      <c r="AA2260" s="53">
        <v>905</v>
      </c>
    </row>
    <row r="2261" spans="2:27" ht="12.75">
      <c r="B2261" s="1"/>
      <c r="D2261" s="60">
        <v>2013</v>
      </c>
      <c r="E2261" s="61">
        <v>41299</v>
      </c>
      <c r="Y2261" s="53">
        <v>1250</v>
      </c>
      <c r="Z2261" s="53">
        <v>835</v>
      </c>
      <c r="AA2261" s="53">
        <v>905</v>
      </c>
    </row>
    <row r="2262" spans="2:27" ht="12.75">
      <c r="B2262" s="1"/>
      <c r="D2262" s="60">
        <v>2013</v>
      </c>
      <c r="E2262" s="61">
        <v>41306</v>
      </c>
      <c r="Y2262" s="53">
        <v>1250</v>
      </c>
      <c r="Z2262" s="53">
        <v>860</v>
      </c>
      <c r="AA2262" s="53">
        <v>905</v>
      </c>
    </row>
    <row r="2263" spans="2:27" ht="12.75">
      <c r="B2263" s="1"/>
      <c r="D2263" s="60">
        <v>2013</v>
      </c>
      <c r="E2263" s="61">
        <v>41313</v>
      </c>
      <c r="Y2263" s="53">
        <v>1250</v>
      </c>
      <c r="Z2263" s="53">
        <v>865</v>
      </c>
      <c r="AA2263" s="53">
        <v>920</v>
      </c>
    </row>
    <row r="2264" spans="2:27" ht="12.75">
      <c r="B2264" s="1"/>
      <c r="D2264" s="60">
        <v>2013</v>
      </c>
      <c r="E2264" s="61">
        <v>41320</v>
      </c>
      <c r="Y2264" s="53">
        <v>1250</v>
      </c>
      <c r="Z2264" s="53">
        <v>865</v>
      </c>
      <c r="AA2264" s="53">
        <v>930</v>
      </c>
    </row>
    <row r="2265" spans="2:27" ht="12.75">
      <c r="B2265" s="1"/>
      <c r="D2265" s="60">
        <v>2013</v>
      </c>
      <c r="E2265" s="61">
        <v>41327</v>
      </c>
      <c r="Y2265" s="53">
        <v>1260</v>
      </c>
      <c r="Z2265" s="53">
        <v>865</v>
      </c>
      <c r="AA2265" s="53">
        <v>940</v>
      </c>
    </row>
    <row r="2266" spans="2:27" ht="12.75">
      <c r="B2266" s="1"/>
      <c r="D2266" s="60">
        <v>2013</v>
      </c>
      <c r="E2266" s="61">
        <v>41334</v>
      </c>
      <c r="Y2266" s="53">
        <v>1265</v>
      </c>
      <c r="Z2266" s="53">
        <v>865</v>
      </c>
      <c r="AA2266" s="53">
        <v>940</v>
      </c>
    </row>
    <row r="2267" spans="2:27" ht="12.75">
      <c r="B2267" s="1"/>
      <c r="D2267" s="60">
        <v>2013</v>
      </c>
      <c r="E2267" s="61">
        <v>41341</v>
      </c>
      <c r="Y2267" s="53">
        <v>1275</v>
      </c>
      <c r="Z2267" s="53">
        <v>870</v>
      </c>
      <c r="AA2267" s="53">
        <v>940</v>
      </c>
    </row>
    <row r="2268" spans="2:27" ht="12.75">
      <c r="B2268" s="1"/>
      <c r="D2268" s="60">
        <v>2013</v>
      </c>
      <c r="E2268" s="61">
        <v>41348</v>
      </c>
      <c r="Y2268" s="53">
        <v>1295</v>
      </c>
      <c r="Z2268" s="53">
        <v>870</v>
      </c>
      <c r="AA2268" s="53">
        <v>940</v>
      </c>
    </row>
    <row r="2269" spans="2:27" ht="12.75">
      <c r="B2269" s="1"/>
      <c r="D2269" s="60">
        <v>2013</v>
      </c>
      <c r="E2269" s="61">
        <v>41355</v>
      </c>
      <c r="Y2269" s="53">
        <v>1305</v>
      </c>
      <c r="Z2269" s="53">
        <v>870</v>
      </c>
      <c r="AA2269" s="53">
        <v>940</v>
      </c>
    </row>
    <row r="2270" spans="2:27" ht="12.75">
      <c r="B2270" s="1"/>
      <c r="D2270" s="60">
        <v>2013</v>
      </c>
      <c r="E2270" s="61">
        <v>41362</v>
      </c>
      <c r="Y2270" s="53">
        <v>1325</v>
      </c>
      <c r="Z2270" s="53">
        <v>890</v>
      </c>
      <c r="AA2270" s="53">
        <v>940</v>
      </c>
    </row>
    <row r="2271" spans="2:27" ht="12.75">
      <c r="B2271" s="1"/>
      <c r="D2271" s="60">
        <v>2013</v>
      </c>
      <c r="E2271" s="61">
        <v>41369</v>
      </c>
      <c r="Y2271" s="53">
        <v>1330</v>
      </c>
      <c r="Z2271" s="53">
        <v>915</v>
      </c>
      <c r="AA2271" s="53">
        <v>940</v>
      </c>
    </row>
    <row r="2272" spans="2:27" ht="12.75">
      <c r="B2272" s="1"/>
      <c r="D2272" s="60">
        <v>2013</v>
      </c>
      <c r="E2272" s="61">
        <v>41376</v>
      </c>
      <c r="Y2272" s="53">
        <v>1335</v>
      </c>
      <c r="Z2272" s="53">
        <v>940</v>
      </c>
      <c r="AA2272" s="53">
        <v>945</v>
      </c>
    </row>
    <row r="2273" spans="2:27" ht="12.75">
      <c r="B2273" s="1"/>
      <c r="D2273" s="60">
        <v>2013</v>
      </c>
      <c r="E2273" s="61">
        <v>41383</v>
      </c>
      <c r="Y2273" s="53">
        <v>1345</v>
      </c>
      <c r="Z2273" s="53">
        <v>950</v>
      </c>
      <c r="AA2273" s="53">
        <v>950</v>
      </c>
    </row>
    <row r="2274" spans="2:27" ht="12.75">
      <c r="B2274" s="1"/>
      <c r="D2274" s="60">
        <v>2013</v>
      </c>
      <c r="E2274" s="61">
        <v>41390</v>
      </c>
      <c r="Y2274" s="53">
        <v>1350</v>
      </c>
      <c r="Z2274" s="53">
        <v>955</v>
      </c>
      <c r="AA2274" s="53">
        <v>955</v>
      </c>
    </row>
    <row r="2275" spans="2:27" ht="12.75">
      <c r="B2275" s="1"/>
      <c r="D2275" s="60">
        <v>2013</v>
      </c>
      <c r="E2275" s="61">
        <v>41397</v>
      </c>
      <c r="Y2275" s="53">
        <v>1350</v>
      </c>
      <c r="Z2275" s="53">
        <v>960</v>
      </c>
      <c r="AA2275" s="53">
        <v>975</v>
      </c>
    </row>
    <row r="2276" spans="2:27" ht="12.75">
      <c r="B2276" s="1"/>
      <c r="D2276" s="60">
        <v>2013</v>
      </c>
      <c r="E2276" s="61">
        <v>41404</v>
      </c>
      <c r="Y2276" s="53">
        <v>1350</v>
      </c>
      <c r="Z2276" s="53">
        <v>960</v>
      </c>
      <c r="AA2276" s="53">
        <v>995</v>
      </c>
    </row>
    <row r="2277" spans="2:27" ht="12.75">
      <c r="B2277" s="1"/>
      <c r="D2277" s="60">
        <v>2013</v>
      </c>
      <c r="E2277" s="61">
        <v>41411</v>
      </c>
      <c r="Y2277" s="53">
        <v>1370</v>
      </c>
      <c r="Z2277" s="53">
        <v>965</v>
      </c>
      <c r="AA2277" s="53">
        <v>1005</v>
      </c>
    </row>
    <row r="2278" spans="2:27" ht="12.75">
      <c r="B2278" s="1"/>
      <c r="D2278" s="60">
        <v>2013</v>
      </c>
      <c r="E2278" s="61">
        <v>41418</v>
      </c>
      <c r="Y2278" s="53">
        <v>1370</v>
      </c>
      <c r="Z2278" s="53">
        <v>980</v>
      </c>
      <c r="AA2278" s="53">
        <v>1020</v>
      </c>
    </row>
    <row r="2279" spans="2:27" ht="12.75">
      <c r="B2279" s="1"/>
      <c r="D2279" s="60">
        <v>2013</v>
      </c>
      <c r="E2279" s="61">
        <v>41425</v>
      </c>
      <c r="Y2279" s="53">
        <v>1390</v>
      </c>
      <c r="Z2279" s="53">
        <v>1000</v>
      </c>
      <c r="AA2279" s="53">
        <v>1030</v>
      </c>
    </row>
    <row r="2280" spans="2:27" ht="12.75">
      <c r="B2280" s="1"/>
      <c r="D2280" s="60">
        <v>2013</v>
      </c>
      <c r="E2280" s="61">
        <v>41432</v>
      </c>
      <c r="Y2280" s="53">
        <v>1410</v>
      </c>
      <c r="Z2280" s="53">
        <v>1015</v>
      </c>
      <c r="AA2280" s="53">
        <v>1050</v>
      </c>
    </row>
    <row r="2281" spans="2:27" ht="12.75">
      <c r="B2281" s="1"/>
      <c r="D2281" s="60">
        <v>2013</v>
      </c>
      <c r="E2281" s="61">
        <v>41439</v>
      </c>
      <c r="Y2281" s="53">
        <v>1430</v>
      </c>
      <c r="Z2281" s="53">
        <v>1025</v>
      </c>
      <c r="AA2281" s="53">
        <v>1050</v>
      </c>
    </row>
    <row r="2282" spans="2:27" ht="12.75">
      <c r="B2282" s="1"/>
      <c r="D2282" s="60">
        <v>2013</v>
      </c>
      <c r="E2282" s="61">
        <v>41446</v>
      </c>
      <c r="Y2282" s="53">
        <v>1450</v>
      </c>
      <c r="Z2282" s="53">
        <v>1025</v>
      </c>
      <c r="AA2282" s="53">
        <v>1055</v>
      </c>
    </row>
    <row r="2283" spans="2:27" ht="12.75">
      <c r="B2283" s="1"/>
      <c r="D2283" s="60">
        <v>2013</v>
      </c>
      <c r="E2283" s="61">
        <v>41453</v>
      </c>
      <c r="Y2283" s="53">
        <v>1470</v>
      </c>
      <c r="Z2283" s="53">
        <v>1025</v>
      </c>
      <c r="AA2283" s="53">
        <v>1055</v>
      </c>
    </row>
    <row r="2284" spans="2:27" ht="12.75">
      <c r="B2284" s="1"/>
      <c r="D2284" s="60">
        <v>2013</v>
      </c>
      <c r="E2284" s="61">
        <v>41460</v>
      </c>
      <c r="Y2284" s="53">
        <v>1480</v>
      </c>
      <c r="Z2284" s="53">
        <v>1025</v>
      </c>
      <c r="AA2284" s="53">
        <v>1055</v>
      </c>
    </row>
    <row r="2285" spans="2:27" ht="12.75">
      <c r="B2285" s="1"/>
      <c r="D2285" s="60">
        <v>2013</v>
      </c>
      <c r="E2285" s="61">
        <v>41467</v>
      </c>
      <c r="Y2285" s="53">
        <v>1480</v>
      </c>
      <c r="Z2285" s="53">
        <v>1040</v>
      </c>
      <c r="AA2285" s="53">
        <v>1055</v>
      </c>
    </row>
    <row r="2286" spans="2:27" ht="12.75">
      <c r="B2286" s="1"/>
      <c r="D2286" s="60">
        <v>2013</v>
      </c>
      <c r="E2286" s="61">
        <v>41474</v>
      </c>
      <c r="Y2286" s="53">
        <v>1480</v>
      </c>
      <c r="Z2286" s="53">
        <v>1045</v>
      </c>
      <c r="AA2286" s="53">
        <v>1055</v>
      </c>
    </row>
    <row r="2287" spans="2:27" ht="12.75">
      <c r="B2287" s="1"/>
      <c r="D2287" s="60">
        <v>2013</v>
      </c>
      <c r="E2287" s="61">
        <v>41481</v>
      </c>
      <c r="Y2287" s="53">
        <v>1480</v>
      </c>
      <c r="Z2287" s="53">
        <v>1055</v>
      </c>
      <c r="AA2287" s="53">
        <v>1055</v>
      </c>
    </row>
    <row r="2288" spans="2:27" ht="12.75">
      <c r="B2288" s="1"/>
      <c r="D2288" s="60">
        <v>2013</v>
      </c>
      <c r="E2288" s="61">
        <v>41488</v>
      </c>
      <c r="Y2288" s="53">
        <v>1480</v>
      </c>
      <c r="Z2288" s="53">
        <v>1060</v>
      </c>
      <c r="AA2288" s="53">
        <v>1060</v>
      </c>
    </row>
    <row r="2289" spans="2:27" ht="12.75">
      <c r="B2289" s="1"/>
      <c r="D2289" s="60">
        <v>2013</v>
      </c>
      <c r="E2289" s="61">
        <v>41495</v>
      </c>
      <c r="Y2289" s="53">
        <v>1480</v>
      </c>
      <c r="Z2289" s="53">
        <v>1060</v>
      </c>
      <c r="AA2289" s="53">
        <v>1060</v>
      </c>
    </row>
    <row r="2290" spans="2:27" ht="12.75">
      <c r="B2290" s="1"/>
      <c r="D2290" s="60">
        <v>2013</v>
      </c>
      <c r="E2290" s="61">
        <v>41502</v>
      </c>
      <c r="Y2290" s="53">
        <v>1460</v>
      </c>
      <c r="Z2290" s="53">
        <v>1060</v>
      </c>
      <c r="AA2290" s="53">
        <v>1070</v>
      </c>
    </row>
    <row r="2291" spans="2:27" ht="12.75">
      <c r="B2291" s="1"/>
      <c r="D2291" s="60">
        <v>2013</v>
      </c>
      <c r="E2291" s="61">
        <v>41509</v>
      </c>
      <c r="Y2291" s="53">
        <v>1460</v>
      </c>
      <c r="Z2291" s="53">
        <v>1060</v>
      </c>
      <c r="AA2291" s="53">
        <v>1080</v>
      </c>
    </row>
    <row r="2292" spans="2:27" ht="12.75">
      <c r="B2292" s="1"/>
      <c r="D2292" s="60">
        <v>2013</v>
      </c>
      <c r="E2292" s="61">
        <v>41516</v>
      </c>
      <c r="Y2292" s="53">
        <v>1460</v>
      </c>
      <c r="Z2292" s="53">
        <v>1060</v>
      </c>
      <c r="AA2292" s="53">
        <v>1085</v>
      </c>
    </row>
    <row r="2293" spans="2:27" ht="12.75">
      <c r="B2293" s="1"/>
      <c r="D2293" s="60">
        <v>2013</v>
      </c>
      <c r="E2293" s="61">
        <v>41523</v>
      </c>
      <c r="Y2293" s="53">
        <v>1460</v>
      </c>
      <c r="Z2293" s="53">
        <v>1070</v>
      </c>
      <c r="AA2293" s="53">
        <v>1085</v>
      </c>
    </row>
    <row r="2294" spans="2:27" ht="12.75">
      <c r="B2294" s="1"/>
      <c r="D2294" s="60">
        <v>2013</v>
      </c>
      <c r="E2294" s="61">
        <v>41530</v>
      </c>
      <c r="Y2294" s="53">
        <v>1460</v>
      </c>
      <c r="Z2294" s="53">
        <v>1080</v>
      </c>
      <c r="AA2294" s="53">
        <v>1095</v>
      </c>
    </row>
    <row r="2295" spans="2:27" ht="12.75">
      <c r="B2295" s="1"/>
      <c r="D2295" s="60">
        <v>2013</v>
      </c>
      <c r="E2295" s="61">
        <v>41537</v>
      </c>
      <c r="Y2295" s="53">
        <v>1460</v>
      </c>
      <c r="Z2295" s="53">
        <v>1080</v>
      </c>
      <c r="AA2295" s="53">
        <v>1095</v>
      </c>
    </row>
    <row r="2296" spans="2:27" ht="12.75">
      <c r="B2296" s="1"/>
      <c r="D2296" s="60">
        <v>2013</v>
      </c>
      <c r="E2296" s="61">
        <v>41544</v>
      </c>
      <c r="Y2296" s="53">
        <v>1460</v>
      </c>
      <c r="Z2296" s="53">
        <v>1080</v>
      </c>
      <c r="AA2296" s="53">
        <v>1095</v>
      </c>
    </row>
    <row r="2297" spans="2:27" ht="12.75">
      <c r="B2297" s="1"/>
      <c r="D2297" s="60">
        <v>2013</v>
      </c>
      <c r="E2297" s="61">
        <v>41551</v>
      </c>
      <c r="Y2297" s="53">
        <v>1475</v>
      </c>
      <c r="Z2297" s="53">
        <v>1095</v>
      </c>
      <c r="AA2297" s="53">
        <v>1105</v>
      </c>
    </row>
    <row r="2298" spans="2:27" ht="12.75">
      <c r="B2298" s="1"/>
      <c r="D2298" s="60">
        <v>2013</v>
      </c>
      <c r="E2298" s="61">
        <v>41558</v>
      </c>
      <c r="Y2298" s="53">
        <v>1495</v>
      </c>
      <c r="Z2298" s="53">
        <v>1115</v>
      </c>
      <c r="AA2298" s="53">
        <v>1115</v>
      </c>
    </row>
    <row r="2299" spans="2:27" ht="12.75">
      <c r="B2299" s="1"/>
      <c r="D2299" s="60">
        <v>2013</v>
      </c>
      <c r="E2299" s="61">
        <v>41565</v>
      </c>
      <c r="Y2299" s="53">
        <v>1495</v>
      </c>
      <c r="Z2299" s="53">
        <v>1115</v>
      </c>
      <c r="AA2299" s="53">
        <v>1125</v>
      </c>
    </row>
    <row r="2300" spans="2:27" ht="12.75">
      <c r="B2300" s="1"/>
      <c r="D2300" s="60">
        <v>2013</v>
      </c>
      <c r="E2300" s="61">
        <v>41572</v>
      </c>
      <c r="Y2300" s="53">
        <v>1505</v>
      </c>
      <c r="Z2300" s="53">
        <v>1125</v>
      </c>
      <c r="AA2300" s="53">
        <v>1135</v>
      </c>
    </row>
    <row r="2301" spans="2:27" ht="12.75">
      <c r="B2301" s="1"/>
      <c r="D2301" s="60">
        <v>2013</v>
      </c>
      <c r="E2301" s="61">
        <v>41579</v>
      </c>
      <c r="Y2301" s="53">
        <v>1505</v>
      </c>
      <c r="Z2301" s="53">
        <v>1140</v>
      </c>
      <c r="AA2301" s="53">
        <v>1165</v>
      </c>
    </row>
    <row r="2302" spans="2:27" ht="12.75">
      <c r="B2302" s="1"/>
      <c r="D2302" s="60">
        <v>2013</v>
      </c>
      <c r="E2302" s="61">
        <v>41586</v>
      </c>
      <c r="Y2302" s="53">
        <v>1505</v>
      </c>
      <c r="Z2302" s="53">
        <v>1155</v>
      </c>
      <c r="AA2302" s="53">
        <v>1170</v>
      </c>
    </row>
    <row r="2303" spans="2:27" ht="12.75">
      <c r="B2303" s="1"/>
      <c r="D2303" s="60">
        <v>2013</v>
      </c>
      <c r="E2303" s="61">
        <v>41593</v>
      </c>
      <c r="Y2303" s="53">
        <v>1505</v>
      </c>
      <c r="Z2303" s="53">
        <v>1170</v>
      </c>
      <c r="AA2303" s="53">
        <v>1175</v>
      </c>
    </row>
    <row r="2304" spans="2:27" ht="12.75">
      <c r="B2304" s="1"/>
      <c r="D2304" s="60">
        <v>2013</v>
      </c>
      <c r="E2304" s="61">
        <v>41600</v>
      </c>
      <c r="Y2304" s="53">
        <v>1515</v>
      </c>
      <c r="Z2304" s="53">
        <v>1195</v>
      </c>
      <c r="AA2304" s="53">
        <v>1200</v>
      </c>
    </row>
    <row r="2305" spans="2:27" ht="12.75">
      <c r="B2305" s="1"/>
      <c r="D2305" s="60">
        <v>2013</v>
      </c>
      <c r="E2305" s="61">
        <v>41607</v>
      </c>
      <c r="Y2305" s="53">
        <v>1525</v>
      </c>
      <c r="Z2305" s="53">
        <v>1210</v>
      </c>
      <c r="AA2305" s="53">
        <v>1220</v>
      </c>
    </row>
    <row r="2306" spans="2:27" ht="12.75">
      <c r="B2306" s="1"/>
      <c r="D2306" s="60">
        <v>2013</v>
      </c>
      <c r="E2306" s="61">
        <v>41614</v>
      </c>
      <c r="Y2306" s="53">
        <v>1525</v>
      </c>
      <c r="Z2306" s="53">
        <v>1225</v>
      </c>
      <c r="AA2306" s="53">
        <v>1220</v>
      </c>
    </row>
    <row r="2307" spans="2:27" ht="12.75">
      <c r="B2307" s="1"/>
      <c r="D2307" s="60">
        <v>2013</v>
      </c>
      <c r="E2307" s="61">
        <v>41621</v>
      </c>
      <c r="Y2307" s="53">
        <v>1525</v>
      </c>
      <c r="Z2307" s="53">
        <v>1235</v>
      </c>
      <c r="AA2307" s="53">
        <v>1225</v>
      </c>
    </row>
    <row r="2308" spans="2:27" ht="12.75">
      <c r="B2308" s="1"/>
      <c r="D2308" s="60">
        <v>2013</v>
      </c>
      <c r="E2308" s="61">
        <v>41628</v>
      </c>
      <c r="Y2308" s="53">
        <v>1525</v>
      </c>
      <c r="Z2308" s="53">
        <v>1245</v>
      </c>
      <c r="AA2308" s="53">
        <v>1245</v>
      </c>
    </row>
    <row r="2309" spans="2:27" ht="12.75">
      <c r="B2309" s="1"/>
      <c r="D2309" s="60">
        <v>2013</v>
      </c>
      <c r="E2309" s="61">
        <v>41635</v>
      </c>
      <c r="Y2309" s="53">
        <v>1530</v>
      </c>
      <c r="Z2309" s="53">
        <v>1260</v>
      </c>
      <c r="AA2309" s="53">
        <v>1265</v>
      </c>
    </row>
    <row r="2310" spans="2:27" ht="12.75">
      <c r="B2310" s="1"/>
      <c r="D2310" s="60">
        <v>2014</v>
      </c>
      <c r="E2310" s="61">
        <v>41642</v>
      </c>
      <c r="Y2310" s="53">
        <v>1535</v>
      </c>
      <c r="Z2310" s="53">
        <v>1275</v>
      </c>
      <c r="AA2310" s="53">
        <v>1295</v>
      </c>
    </row>
    <row r="2311" spans="2:27" ht="12.75">
      <c r="B2311" s="1"/>
      <c r="D2311" s="60">
        <v>2014</v>
      </c>
      <c r="E2311" s="61">
        <v>41649</v>
      </c>
      <c r="Y2311" s="53">
        <v>1555</v>
      </c>
      <c r="Z2311" s="53">
        <v>1285</v>
      </c>
      <c r="AA2311" s="53">
        <v>1295</v>
      </c>
    </row>
    <row r="2312" spans="2:27" ht="12.75">
      <c r="B2312" s="1"/>
      <c r="D2312" s="60">
        <v>2014</v>
      </c>
      <c r="E2312" s="61">
        <v>41656</v>
      </c>
      <c r="Y2312" s="53">
        <v>1560</v>
      </c>
      <c r="Z2312" s="53">
        <v>1285</v>
      </c>
      <c r="AA2312" s="53">
        <v>1295</v>
      </c>
    </row>
    <row r="2313" spans="2:27" ht="12.75">
      <c r="B2313" s="1"/>
      <c r="D2313" s="60">
        <v>2014</v>
      </c>
      <c r="E2313" s="61">
        <v>41663</v>
      </c>
      <c r="Y2313" s="53">
        <v>1585</v>
      </c>
      <c r="Z2313" s="53">
        <v>1285</v>
      </c>
      <c r="AA2313" s="53">
        <v>1305</v>
      </c>
    </row>
    <row r="2314" spans="2:27" ht="12.75">
      <c r="B2314" s="1"/>
      <c r="D2314" s="60">
        <v>2014</v>
      </c>
      <c r="E2314" s="61">
        <v>41670</v>
      </c>
      <c r="Y2314" s="53">
        <v>1605</v>
      </c>
      <c r="Z2314" s="53">
        <v>1295</v>
      </c>
      <c r="AA2314" s="53">
        <v>1340</v>
      </c>
    </row>
    <row r="2315" spans="2:27" ht="12.75">
      <c r="B2315" s="1"/>
      <c r="D2315" s="60">
        <v>2014</v>
      </c>
      <c r="E2315" s="61">
        <v>41677</v>
      </c>
      <c r="Y2315" s="53">
        <v>1610</v>
      </c>
      <c r="Z2315" s="53">
        <v>1310</v>
      </c>
      <c r="AA2315" s="53">
        <v>1350</v>
      </c>
    </row>
    <row r="2316" spans="2:27" ht="12.75">
      <c r="B2316" s="1"/>
      <c r="D2316" s="60">
        <v>2014</v>
      </c>
      <c r="E2316" s="61">
        <v>41684</v>
      </c>
      <c r="Y2316" s="53">
        <v>1625</v>
      </c>
      <c r="Z2316" s="53">
        <v>1315</v>
      </c>
      <c r="AA2316" s="53">
        <v>1365</v>
      </c>
    </row>
    <row r="2317" spans="2:27" ht="12.75">
      <c r="B2317" s="1"/>
      <c r="D2317" s="60">
        <v>2014</v>
      </c>
      <c r="E2317" s="61">
        <v>41691</v>
      </c>
      <c r="Y2317" s="53">
        <v>1645</v>
      </c>
      <c r="Z2317" s="53">
        <v>1315</v>
      </c>
      <c r="AA2317" s="53">
        <v>1365</v>
      </c>
    </row>
    <row r="2318" spans="2:27" ht="12.75">
      <c r="B2318" s="1"/>
      <c r="D2318" s="60">
        <v>2014</v>
      </c>
      <c r="E2318" s="61">
        <v>41698</v>
      </c>
      <c r="Y2318" s="53">
        <v>1665</v>
      </c>
      <c r="Z2318" s="53">
        <v>1335</v>
      </c>
      <c r="AA2318" s="53">
        <v>1370</v>
      </c>
    </row>
    <row r="2319" spans="2:27" ht="12.75">
      <c r="B2319" s="1"/>
      <c r="D2319" s="60">
        <v>2014</v>
      </c>
      <c r="E2319" s="61">
        <v>41705</v>
      </c>
      <c r="Y2319" s="53">
        <v>1685</v>
      </c>
      <c r="Z2319" s="53">
        <v>1360</v>
      </c>
      <c r="AA2319" s="53">
        <v>1375</v>
      </c>
    </row>
    <row r="2320" spans="2:27" ht="12.75">
      <c r="B2320" s="1"/>
      <c r="D2320" s="60">
        <v>2014</v>
      </c>
      <c r="E2320" s="61">
        <v>41712</v>
      </c>
      <c r="Y2320" s="53">
        <v>1685</v>
      </c>
      <c r="Z2320" s="53">
        <v>1370</v>
      </c>
      <c r="AA2320" s="53">
        <v>1385</v>
      </c>
    </row>
    <row r="2321" spans="2:27" ht="12.75">
      <c r="B2321" s="1"/>
      <c r="D2321" s="60">
        <v>2014</v>
      </c>
      <c r="E2321" s="61">
        <v>41719</v>
      </c>
      <c r="Y2321" s="53">
        <v>1685</v>
      </c>
      <c r="Z2321" s="53">
        <v>1380</v>
      </c>
      <c r="AA2321" s="53">
        <v>1390</v>
      </c>
    </row>
    <row r="2322" spans="2:27" ht="12.75">
      <c r="B2322" s="1"/>
      <c r="D2322" s="60">
        <v>2014</v>
      </c>
      <c r="E2322" s="61">
        <v>41726</v>
      </c>
      <c r="Y2322" s="53">
        <v>1690</v>
      </c>
      <c r="Z2322" s="53">
        <v>1400</v>
      </c>
      <c r="AA2322" s="53">
        <v>1415</v>
      </c>
    </row>
    <row r="2323" spans="2:27" ht="12.75">
      <c r="B2323" s="1"/>
      <c r="D2323" s="60">
        <v>2014</v>
      </c>
      <c r="E2323" s="61">
        <v>41733</v>
      </c>
      <c r="Y2323" s="53">
        <v>1700</v>
      </c>
      <c r="Z2323" s="53">
        <v>1420</v>
      </c>
      <c r="AA2323" s="53">
        <v>1440</v>
      </c>
    </row>
    <row r="2324" spans="2:27" ht="12.75">
      <c r="B2324" s="1"/>
      <c r="D2324" s="60">
        <v>2014</v>
      </c>
      <c r="E2324" s="61">
        <v>41740</v>
      </c>
      <c r="Y2324" s="53">
        <v>1730</v>
      </c>
      <c r="Z2324" s="53">
        <v>1420</v>
      </c>
      <c r="AA2324" s="53">
        <v>1440</v>
      </c>
    </row>
    <row r="2325" spans="2:27" ht="12.75">
      <c r="B2325" s="1"/>
      <c r="D2325" s="60">
        <v>2014</v>
      </c>
      <c r="E2325" s="61">
        <v>41747</v>
      </c>
      <c r="Y2325" s="53">
        <v>1770</v>
      </c>
      <c r="Z2325" s="53">
        <v>1420</v>
      </c>
      <c r="AA2325" s="53">
        <v>1440</v>
      </c>
    </row>
    <row r="2326" spans="2:27" ht="12.75">
      <c r="B2326" s="1"/>
      <c r="D2326" s="60">
        <v>2014</v>
      </c>
      <c r="E2326" s="61">
        <v>41754</v>
      </c>
      <c r="Y2326" s="53">
        <v>1790</v>
      </c>
      <c r="Z2326" s="53">
        <v>1420</v>
      </c>
      <c r="AA2326" s="53">
        <v>1440</v>
      </c>
    </row>
    <row r="2327" spans="2:27" ht="12.75">
      <c r="B2327" s="1"/>
      <c r="D2327" s="60">
        <v>2014</v>
      </c>
      <c r="E2327" s="61">
        <v>41761</v>
      </c>
      <c r="Y2327" s="53">
        <v>1800</v>
      </c>
      <c r="Z2327" s="53">
        <v>1430</v>
      </c>
      <c r="AA2327" s="53">
        <v>1460</v>
      </c>
    </row>
    <row r="2328" spans="2:27" ht="12.75">
      <c r="B2328" s="1"/>
      <c r="D2328" s="60">
        <v>2014</v>
      </c>
      <c r="E2328" s="61">
        <v>41768</v>
      </c>
      <c r="Y2328" s="53">
        <v>1800</v>
      </c>
      <c r="Z2328" s="53">
        <v>1435</v>
      </c>
      <c r="AA2328" s="53">
        <v>1460</v>
      </c>
    </row>
    <row r="2329" spans="2:27" ht="12.75">
      <c r="B2329" s="1"/>
      <c r="D2329" s="60">
        <v>2014</v>
      </c>
      <c r="E2329" s="61">
        <v>41775</v>
      </c>
      <c r="Y2329" s="53">
        <v>1800</v>
      </c>
      <c r="Z2329" s="53">
        <v>1445</v>
      </c>
      <c r="AA2329" s="53">
        <v>1460</v>
      </c>
    </row>
    <row r="2330" spans="2:27" ht="12.75">
      <c r="B2330" s="1"/>
      <c r="D2330" s="60">
        <v>2014</v>
      </c>
      <c r="E2330" s="61">
        <v>41782</v>
      </c>
      <c r="Y2330" s="53">
        <v>1800</v>
      </c>
      <c r="Z2330" s="53">
        <v>1455</v>
      </c>
      <c r="AA2330" s="53">
        <v>1470</v>
      </c>
    </row>
    <row r="2331" spans="2:27" ht="12.75">
      <c r="B2331" s="1"/>
      <c r="D2331" s="60">
        <v>2014</v>
      </c>
      <c r="E2331" s="61">
        <v>41789</v>
      </c>
      <c r="Y2331" s="53">
        <v>1800</v>
      </c>
      <c r="Z2331" s="53">
        <v>1455</v>
      </c>
      <c r="AA2331" s="53">
        <v>1470</v>
      </c>
    </row>
    <row r="2332" spans="2:27" ht="12.75">
      <c r="B2332" s="1"/>
      <c r="D2332" s="60">
        <v>2014</v>
      </c>
      <c r="E2332" s="61">
        <v>42161</v>
      </c>
      <c r="Y2332" s="53">
        <v>1800</v>
      </c>
      <c r="Z2332" s="53">
        <v>1460</v>
      </c>
      <c r="AA2332" s="53">
        <v>1480</v>
      </c>
    </row>
    <row r="2333" spans="2:27" ht="12.75">
      <c r="B2333" s="1"/>
      <c r="D2333" s="60">
        <v>2014</v>
      </c>
      <c r="E2333" s="61">
        <v>42168</v>
      </c>
      <c r="Y2333" s="53">
        <v>1800</v>
      </c>
      <c r="Z2333" s="53">
        <v>1460</v>
      </c>
      <c r="AA2333" s="53">
        <v>1480</v>
      </c>
    </row>
    <row r="2334" spans="2:27" ht="12.75">
      <c r="B2334" s="1"/>
      <c r="D2334" s="60">
        <v>2014</v>
      </c>
      <c r="E2334" s="61">
        <v>42175</v>
      </c>
      <c r="Y2334" s="53">
        <v>1800</v>
      </c>
      <c r="Z2334" s="53">
        <v>1460</v>
      </c>
      <c r="AA2334" s="53">
        <v>1490</v>
      </c>
    </row>
    <row r="2335" spans="2:27" ht="12.75">
      <c r="B2335" s="1"/>
      <c r="D2335" s="60">
        <v>2014</v>
      </c>
      <c r="E2335" s="61">
        <v>42182</v>
      </c>
      <c r="Y2335" s="53">
        <v>1800</v>
      </c>
      <c r="Z2335" s="53">
        <v>1450</v>
      </c>
      <c r="AA2335" s="53">
        <v>1495</v>
      </c>
    </row>
    <row r="2336" spans="2:27" ht="12.75">
      <c r="B2336" s="1"/>
      <c r="D2336" s="60">
        <v>2014</v>
      </c>
      <c r="E2336" s="61">
        <v>42189</v>
      </c>
      <c r="Y2336" s="53">
        <v>1800</v>
      </c>
      <c r="Z2336" s="53">
        <v>1440</v>
      </c>
      <c r="AA2336" s="53">
        <v>1505</v>
      </c>
    </row>
    <row r="2337" spans="2:27" ht="12.75">
      <c r="B2337" s="1"/>
      <c r="D2337" s="60">
        <v>2014</v>
      </c>
      <c r="E2337" s="61">
        <v>42196</v>
      </c>
      <c r="Y2337" s="53">
        <v>1785</v>
      </c>
      <c r="Z2337" s="53">
        <v>1430</v>
      </c>
      <c r="AA2337" s="53">
        <v>1515</v>
      </c>
    </row>
    <row r="2338" spans="2:27" ht="12.75">
      <c r="B2338" s="1"/>
      <c r="D2338" s="60">
        <v>2014</v>
      </c>
      <c r="E2338" s="61">
        <v>42203</v>
      </c>
      <c r="Y2338" s="53">
        <v>1775</v>
      </c>
      <c r="Z2338" s="53">
        <v>1425</v>
      </c>
      <c r="AA2338" s="53">
        <v>1515</v>
      </c>
    </row>
    <row r="2339" spans="2:27" ht="12.75">
      <c r="B2339" s="1"/>
      <c r="D2339" s="60">
        <v>2014</v>
      </c>
      <c r="E2339" s="61">
        <v>42210</v>
      </c>
      <c r="Y2339" s="53">
        <v>1750</v>
      </c>
      <c r="Z2339" s="53">
        <v>1415</v>
      </c>
      <c r="AA2339" s="53">
        <v>1515</v>
      </c>
    </row>
    <row r="2340" spans="2:27" ht="12.75">
      <c r="B2340" s="1"/>
      <c r="D2340" s="60">
        <v>2014</v>
      </c>
      <c r="E2340" s="61">
        <v>42217</v>
      </c>
      <c r="Y2340" s="53">
        <v>1740</v>
      </c>
      <c r="Z2340" s="53">
        <v>1390</v>
      </c>
      <c r="AA2340" s="53">
        <v>1510</v>
      </c>
    </row>
    <row r="2341" spans="2:27" ht="12.75">
      <c r="B2341" s="1"/>
      <c r="D2341" s="60">
        <v>2014</v>
      </c>
      <c r="E2341" s="61">
        <v>42224</v>
      </c>
      <c r="Y2341" s="53">
        <v>1730</v>
      </c>
      <c r="Z2341" s="53">
        <v>1375</v>
      </c>
      <c r="AA2341" s="53">
        <v>1500</v>
      </c>
    </row>
    <row r="2342" spans="2:27" ht="12.75">
      <c r="B2342" s="1"/>
      <c r="D2342" s="60">
        <v>2014</v>
      </c>
      <c r="E2342" s="61">
        <v>42231</v>
      </c>
      <c r="Y2342" s="53">
        <v>1730</v>
      </c>
      <c r="Z2342" s="53">
        <v>1375</v>
      </c>
      <c r="AA2342" s="53">
        <v>1500</v>
      </c>
    </row>
    <row r="2343" spans="2:27" ht="12.75">
      <c r="B2343" s="1"/>
      <c r="D2343" s="60">
        <v>2014</v>
      </c>
      <c r="E2343" s="61">
        <v>42238</v>
      </c>
      <c r="Y2343" s="53">
        <v>1725</v>
      </c>
      <c r="Z2343" s="53">
        <v>1365</v>
      </c>
      <c r="AA2343" s="53">
        <v>1500</v>
      </c>
    </row>
    <row r="2344" spans="2:27" ht="12.75">
      <c r="B2344" s="1"/>
      <c r="D2344" s="60">
        <v>2014</v>
      </c>
      <c r="E2344" s="61">
        <v>42245</v>
      </c>
      <c r="Y2344" s="53">
        <v>1710</v>
      </c>
      <c r="Z2344" s="53">
        <v>1355</v>
      </c>
      <c r="AA2344" s="53">
        <v>1500</v>
      </c>
    </row>
    <row r="2345" spans="2:27" ht="12.75">
      <c r="B2345" s="1"/>
      <c r="D2345" s="60">
        <v>2014</v>
      </c>
      <c r="E2345" s="61">
        <v>42252</v>
      </c>
      <c r="Y2345" s="53">
        <v>1670</v>
      </c>
      <c r="Z2345" s="53">
        <v>1355</v>
      </c>
      <c r="AA2345" s="53">
        <v>1500</v>
      </c>
    </row>
    <row r="2346" spans="2:27" ht="12.75">
      <c r="B2346" s="1"/>
      <c r="D2346" s="60">
        <v>2014</v>
      </c>
      <c r="E2346" s="61">
        <v>42259</v>
      </c>
      <c r="Y2346" s="53">
        <v>1650</v>
      </c>
      <c r="Z2346" s="53">
        <v>1305</v>
      </c>
      <c r="AA2346" s="53">
        <v>1500</v>
      </c>
    </row>
    <row r="2347" spans="2:27" ht="12.75">
      <c r="B2347" s="1"/>
      <c r="D2347" s="60">
        <v>2014</v>
      </c>
      <c r="E2347" s="61">
        <v>42266</v>
      </c>
      <c r="Y2347" s="53">
        <v>1635</v>
      </c>
      <c r="Z2347" s="53">
        <v>1300</v>
      </c>
      <c r="AA2347" s="53">
        <v>1500</v>
      </c>
    </row>
    <row r="2348" spans="2:27" ht="12.75">
      <c r="B2348" s="1"/>
      <c r="D2348" s="60">
        <v>2014</v>
      </c>
      <c r="E2348" s="61">
        <v>42273</v>
      </c>
      <c r="Y2348" s="53">
        <v>1635</v>
      </c>
      <c r="Z2348" s="53">
        <v>1290</v>
      </c>
      <c r="AA2348" s="53">
        <v>1490</v>
      </c>
    </row>
    <row r="2349" spans="2:27" ht="12.75">
      <c r="B2349" s="1"/>
      <c r="D2349" s="60">
        <v>2014</v>
      </c>
      <c r="E2349" s="61">
        <v>42280</v>
      </c>
      <c r="Y2349" s="53">
        <v>1625</v>
      </c>
      <c r="Z2349" s="53">
        <v>1290</v>
      </c>
      <c r="AA2349" s="53">
        <v>1490</v>
      </c>
    </row>
    <row r="2350" spans="2:27" ht="12.75">
      <c r="B2350" s="1"/>
      <c r="D2350" s="60">
        <v>2014</v>
      </c>
      <c r="E2350" s="61">
        <v>42287</v>
      </c>
      <c r="Y2350" s="53">
        <v>1600</v>
      </c>
      <c r="Z2350" s="53">
        <v>1290</v>
      </c>
      <c r="AA2350" s="53">
        <v>1490</v>
      </c>
    </row>
    <row r="2351" spans="2:27" ht="12.75">
      <c r="B2351" s="1"/>
      <c r="D2351" s="60">
        <v>2014</v>
      </c>
      <c r="E2351" s="61">
        <v>42294</v>
      </c>
      <c r="Y2351" s="53">
        <v>1580</v>
      </c>
      <c r="Z2351" s="53">
        <v>1285</v>
      </c>
      <c r="AA2351" s="53">
        <v>1490</v>
      </c>
    </row>
    <row r="2352" spans="2:27" ht="12.75">
      <c r="B2352" s="1"/>
      <c r="D2352" s="60">
        <v>2014</v>
      </c>
      <c r="E2352" s="61">
        <v>42301</v>
      </c>
      <c r="Y2352" s="53">
        <v>1570</v>
      </c>
      <c r="Z2352" s="53">
        <v>1285</v>
      </c>
      <c r="AA2352" s="53">
        <v>1490</v>
      </c>
    </row>
    <row r="2353" spans="2:27" ht="12.75">
      <c r="B2353" s="1"/>
      <c r="D2353" s="60">
        <v>2014</v>
      </c>
      <c r="E2353" s="61">
        <v>42308</v>
      </c>
      <c r="Y2353" s="53">
        <v>1550</v>
      </c>
      <c r="Z2353" s="53">
        <v>1280</v>
      </c>
      <c r="AA2353" s="53">
        <v>1475</v>
      </c>
    </row>
    <row r="2354" spans="2:27" ht="12.75">
      <c r="B2354" s="1"/>
      <c r="D2354" s="60">
        <v>2014</v>
      </c>
      <c r="E2354" s="61">
        <v>42315</v>
      </c>
      <c r="Y2354" s="53">
        <v>1550</v>
      </c>
      <c r="Z2354" s="53">
        <v>1280</v>
      </c>
      <c r="AA2354" s="53">
        <v>1475</v>
      </c>
    </row>
    <row r="2355" spans="2:27" ht="12.75">
      <c r="B2355" s="1"/>
      <c r="D2355" s="60">
        <v>2014</v>
      </c>
      <c r="E2355" s="61">
        <v>42322</v>
      </c>
      <c r="Y2355" s="53">
        <v>1540</v>
      </c>
      <c r="Z2355" s="53">
        <v>1280</v>
      </c>
      <c r="AA2355" s="53">
        <v>1460</v>
      </c>
    </row>
    <row r="2356" spans="2:27" ht="12.75">
      <c r="B2356" s="1"/>
      <c r="D2356" s="60">
        <v>2014</v>
      </c>
      <c r="E2356" s="61">
        <v>42329</v>
      </c>
      <c r="Y2356" s="53">
        <v>1500</v>
      </c>
      <c r="Z2356" s="53">
        <v>1280</v>
      </c>
      <c r="AA2356" s="53">
        <v>1440</v>
      </c>
    </row>
    <row r="2357" spans="2:27" ht="12.75">
      <c r="B2357" s="1"/>
      <c r="D2357" s="60">
        <v>2014</v>
      </c>
      <c r="E2357" s="61">
        <v>42336</v>
      </c>
      <c r="Y2357" s="53">
        <v>1490</v>
      </c>
      <c r="Z2357" s="53">
        <v>1280</v>
      </c>
      <c r="AA2357" s="53">
        <v>1440</v>
      </c>
    </row>
    <row r="2358" spans="2:27" ht="12.75">
      <c r="B2358" s="1"/>
      <c r="D2358" s="60">
        <v>2014</v>
      </c>
      <c r="E2358" s="61">
        <v>42343</v>
      </c>
      <c r="Y2358" s="53">
        <v>1485</v>
      </c>
      <c r="Z2358" s="53">
        <v>1270</v>
      </c>
      <c r="AA2358" s="53">
        <v>1430</v>
      </c>
    </row>
    <row r="2359" spans="2:27" ht="12.75">
      <c r="B2359" s="1"/>
      <c r="D2359" s="60">
        <v>2014</v>
      </c>
      <c r="E2359" s="61">
        <v>42350</v>
      </c>
      <c r="Y2359" s="53">
        <v>1485</v>
      </c>
      <c r="Z2359" s="53">
        <v>1260</v>
      </c>
      <c r="AA2359" s="53">
        <v>1430</v>
      </c>
    </row>
    <row r="2360" spans="2:27" ht="12.75">
      <c r="B2360" s="1"/>
      <c r="D2360" s="60">
        <v>2014</v>
      </c>
      <c r="E2360" s="61">
        <v>42357</v>
      </c>
      <c r="Y2360" s="53">
        <v>1485</v>
      </c>
      <c r="Z2360" s="53">
        <v>1250</v>
      </c>
      <c r="AA2360" s="53">
        <v>1420</v>
      </c>
    </row>
    <row r="2361" spans="2:27" ht="12.75">
      <c r="B2361" s="1"/>
      <c r="D2361" s="60">
        <v>2014</v>
      </c>
      <c r="E2361" s="61">
        <v>42364</v>
      </c>
      <c r="Y2361" s="53">
        <v>1485</v>
      </c>
      <c r="Z2361" s="53">
        <v>1250</v>
      </c>
      <c r="AA2361" s="53">
        <v>1420</v>
      </c>
    </row>
    <row r="2362" spans="2:27" ht="12.75">
      <c r="B2362" s="1"/>
      <c r="D2362" s="60">
        <v>2015</v>
      </c>
      <c r="E2362" s="61">
        <v>42006</v>
      </c>
      <c r="Y2362" s="53">
        <v>1485</v>
      </c>
      <c r="Z2362" s="53">
        <v>1250</v>
      </c>
      <c r="AA2362" s="53">
        <v>1420</v>
      </c>
    </row>
    <row r="2363" spans="2:27" ht="12.75">
      <c r="B2363" s="1"/>
      <c r="D2363" s="60">
        <v>2015</v>
      </c>
      <c r="E2363" s="61">
        <v>42013</v>
      </c>
      <c r="Y2363" s="53">
        <v>1485</v>
      </c>
      <c r="Z2363" s="53">
        <v>1240</v>
      </c>
      <c r="AA2363" s="53">
        <v>1415</v>
      </c>
    </row>
    <row r="2364" spans="2:27" ht="12.75">
      <c r="B2364" s="1"/>
      <c r="D2364" s="60">
        <v>2015</v>
      </c>
      <c r="E2364" s="61">
        <v>42020</v>
      </c>
      <c r="Y2364" s="53">
        <v>1485</v>
      </c>
      <c r="Z2364" s="53">
        <v>1225</v>
      </c>
      <c r="AA2364" s="53">
        <v>1415</v>
      </c>
    </row>
    <row r="2365" spans="2:27" ht="12.75">
      <c r="B2365" s="1"/>
      <c r="D2365" s="60">
        <v>2015</v>
      </c>
      <c r="E2365" s="61">
        <v>42027</v>
      </c>
      <c r="Y2365" s="53">
        <v>1485</v>
      </c>
      <c r="Z2365" s="53">
        <v>1215</v>
      </c>
      <c r="AA2365" s="53">
        <v>1425</v>
      </c>
    </row>
    <row r="2366" spans="2:27" ht="12.75">
      <c r="B2366" s="1"/>
      <c r="D2366" s="60">
        <v>2015</v>
      </c>
      <c r="E2366" s="61">
        <v>42034</v>
      </c>
      <c r="Y2366" s="53">
        <v>1460</v>
      </c>
      <c r="Z2366" s="53">
        <v>1215</v>
      </c>
      <c r="AA2366" s="53">
        <v>1425</v>
      </c>
    </row>
    <row r="2367" spans="2:27" ht="12.75">
      <c r="B2367" s="1"/>
      <c r="D2367" s="60">
        <v>2015</v>
      </c>
      <c r="E2367" s="61">
        <v>42041</v>
      </c>
      <c r="Y2367" s="53">
        <v>1430</v>
      </c>
      <c r="Z2367" s="53">
        <v>1200</v>
      </c>
      <c r="AA2367" s="53">
        <v>1425</v>
      </c>
    </row>
    <row r="2368" spans="2:27" ht="12.75">
      <c r="B2368" s="1"/>
      <c r="D2368" s="60">
        <v>2015</v>
      </c>
      <c r="E2368" s="61">
        <v>42048</v>
      </c>
      <c r="Y2368" s="53">
        <v>1420</v>
      </c>
      <c r="Z2368" s="53">
        <v>1190</v>
      </c>
      <c r="AA2368" s="53">
        <v>1415</v>
      </c>
    </row>
    <row r="2369" spans="2:27" ht="12.75">
      <c r="B2369" s="1"/>
      <c r="D2369" s="60">
        <v>2015</v>
      </c>
      <c r="E2369" s="61">
        <v>42055</v>
      </c>
      <c r="Y2369" s="53">
        <v>1410</v>
      </c>
      <c r="Z2369" s="53">
        <v>1175</v>
      </c>
      <c r="AA2369" s="53">
        <v>1395</v>
      </c>
    </row>
    <row r="2370" spans="2:27" ht="12.75">
      <c r="B2370" s="1"/>
      <c r="D2370" s="60">
        <v>2015</v>
      </c>
      <c r="E2370" s="61">
        <v>42062</v>
      </c>
      <c r="Y2370" s="53">
        <v>1400</v>
      </c>
      <c r="Z2370" s="53">
        <v>1175</v>
      </c>
      <c r="AA2370" s="53">
        <v>1380</v>
      </c>
    </row>
    <row r="2371" spans="2:27" ht="12.75">
      <c r="B2371" s="1"/>
      <c r="D2371" s="60">
        <v>2015</v>
      </c>
      <c r="E2371" s="61">
        <v>42069</v>
      </c>
      <c r="Y2371" s="53">
        <v>1370</v>
      </c>
      <c r="Z2371" s="53">
        <v>1175</v>
      </c>
      <c r="AA2371" s="53">
        <v>1365</v>
      </c>
    </row>
    <row r="2372" spans="2:27" ht="12.75">
      <c r="B2372" s="1"/>
      <c r="D2372" s="60">
        <v>2015</v>
      </c>
      <c r="E2372" s="61">
        <v>42076</v>
      </c>
      <c r="Y2372" s="53">
        <v>1355</v>
      </c>
      <c r="Z2372" s="53">
        <v>1170</v>
      </c>
      <c r="AA2372" s="53">
        <v>1365</v>
      </c>
    </row>
    <row r="2373" spans="2:27" ht="12.75">
      <c r="B2373" s="1"/>
      <c r="D2373" s="60">
        <v>2015</v>
      </c>
      <c r="E2373" s="61">
        <v>42083</v>
      </c>
      <c r="Y2373" s="53">
        <v>1340</v>
      </c>
      <c r="Z2373" s="53">
        <v>1160</v>
      </c>
      <c r="AA2373" s="53">
        <v>1365</v>
      </c>
    </row>
    <row r="2374" spans="2:27" ht="12.75">
      <c r="B2374" s="1"/>
      <c r="D2374" s="60">
        <v>2015</v>
      </c>
      <c r="E2374" s="61">
        <v>42090</v>
      </c>
      <c r="Y2374" s="53">
        <v>1335</v>
      </c>
      <c r="Z2374" s="53">
        <v>1150</v>
      </c>
      <c r="AA2374" s="53">
        <v>1345</v>
      </c>
    </row>
    <row r="2375" spans="2:27" ht="12.75">
      <c r="B2375" s="1"/>
      <c r="D2375" s="60">
        <v>2015</v>
      </c>
      <c r="E2375" s="61">
        <v>42097</v>
      </c>
      <c r="Y2375" s="53">
        <v>1320</v>
      </c>
      <c r="Z2375" s="53">
        <v>1125</v>
      </c>
      <c r="AA2375" s="53">
        <v>1315</v>
      </c>
    </row>
    <row r="2376" spans="2:27" ht="12.75">
      <c r="B2376" s="1"/>
      <c r="D2376" s="60">
        <v>2015</v>
      </c>
      <c r="E2376" s="61">
        <v>42104</v>
      </c>
      <c r="Y2376" s="53">
        <v>1310</v>
      </c>
      <c r="Z2376" s="53">
        <v>1100</v>
      </c>
      <c r="AA2376" s="53">
        <v>1295</v>
      </c>
    </row>
    <row r="2377" spans="2:27" ht="12.75">
      <c r="B2377" s="1"/>
      <c r="D2377" s="60">
        <v>2015</v>
      </c>
      <c r="E2377" s="61">
        <v>42111</v>
      </c>
      <c r="Y2377" s="53">
        <v>1300</v>
      </c>
      <c r="Z2377" s="53">
        <v>1070</v>
      </c>
      <c r="AA2377" s="53">
        <v>1285</v>
      </c>
    </row>
    <row r="2378" spans="2:27" ht="12.75">
      <c r="B2378" s="1"/>
      <c r="D2378" s="60">
        <v>2015</v>
      </c>
      <c r="E2378" s="61">
        <v>42118</v>
      </c>
      <c r="Y2378" s="53">
        <v>1300</v>
      </c>
      <c r="Z2378" s="53">
        <v>1040</v>
      </c>
      <c r="AA2378" s="53">
        <v>1265</v>
      </c>
    </row>
    <row r="2379" spans="2:27" ht="12.75">
      <c r="B2379" s="1"/>
      <c r="D2379" s="60">
        <v>2015</v>
      </c>
      <c r="E2379" s="61">
        <v>42125</v>
      </c>
      <c r="Y2379" s="53">
        <v>1280</v>
      </c>
      <c r="Z2379" s="53">
        <v>1010</v>
      </c>
      <c r="AA2379" s="53">
        <v>1230</v>
      </c>
    </row>
    <row r="2380" spans="2:27" ht="12.75">
      <c r="B2380" s="1"/>
      <c r="D2380" s="60">
        <v>2015</v>
      </c>
      <c r="E2380" s="61">
        <v>42132</v>
      </c>
      <c r="Y2380" s="53">
        <v>1240</v>
      </c>
      <c r="Z2380" s="53">
        <v>985</v>
      </c>
      <c r="AA2380" s="53">
        <v>1215</v>
      </c>
    </row>
    <row r="2381" spans="2:27" ht="12.75">
      <c r="B2381" s="1"/>
      <c r="D2381" s="60">
        <v>2015</v>
      </c>
      <c r="E2381" s="61">
        <v>42139</v>
      </c>
      <c r="Y2381" s="53">
        <v>1220</v>
      </c>
      <c r="Z2381" s="53">
        <v>985</v>
      </c>
      <c r="AA2381" s="53">
        <v>1195</v>
      </c>
    </row>
    <row r="2382" spans="2:27" ht="12.75">
      <c r="B2382" s="1"/>
      <c r="D2382" s="60">
        <v>2015</v>
      </c>
      <c r="E2382" s="61">
        <v>42146</v>
      </c>
      <c r="Y2382" s="53">
        <v>1210</v>
      </c>
      <c r="Z2382" s="53">
        <v>980</v>
      </c>
      <c r="AA2382" s="53">
        <v>1185</v>
      </c>
    </row>
    <row r="2383" spans="2:27" ht="12.75">
      <c r="B2383" s="1"/>
      <c r="D2383" s="60">
        <v>2015</v>
      </c>
      <c r="E2383" s="61">
        <v>42153</v>
      </c>
      <c r="Y2383" s="53">
        <v>1200</v>
      </c>
      <c r="Z2383" s="53">
        <v>980</v>
      </c>
      <c r="AA2383" s="53">
        <v>1170</v>
      </c>
    </row>
    <row r="2384" spans="2:27" ht="12.75">
      <c r="B2384" s="1"/>
      <c r="D2384" s="60">
        <v>2015</v>
      </c>
      <c r="E2384" s="61">
        <v>42160</v>
      </c>
      <c r="Y2384" s="53">
        <v>1190</v>
      </c>
      <c r="Z2384" s="53">
        <v>980</v>
      </c>
      <c r="AA2384" s="53">
        <v>1155</v>
      </c>
    </row>
    <row r="2385" spans="2:27" ht="12.75">
      <c r="B2385" s="1"/>
      <c r="D2385" s="60">
        <v>2015</v>
      </c>
      <c r="E2385" s="61">
        <v>42167</v>
      </c>
      <c r="Y2385" s="53">
        <v>1190</v>
      </c>
      <c r="Z2385" s="53">
        <v>975</v>
      </c>
      <c r="AA2385" s="53">
        <v>1140</v>
      </c>
    </row>
    <row r="2386" spans="2:27" ht="12.75">
      <c r="B2386" s="1"/>
      <c r="D2386" s="60">
        <v>2015</v>
      </c>
      <c r="E2386" s="61">
        <v>42174</v>
      </c>
      <c r="Y2386" s="53">
        <v>1170</v>
      </c>
      <c r="Z2386" s="53">
        <v>965</v>
      </c>
      <c r="AA2386" s="53">
        <v>1130</v>
      </c>
    </row>
    <row r="2387" spans="2:27" ht="12.75">
      <c r="B2387" s="1"/>
      <c r="D2387" s="60">
        <v>2015</v>
      </c>
      <c r="E2387" s="61">
        <v>42181</v>
      </c>
      <c r="Y2387" s="53">
        <v>1160</v>
      </c>
      <c r="Z2387" s="53">
        <v>955</v>
      </c>
      <c r="AA2387" s="53">
        <v>1120</v>
      </c>
    </row>
    <row r="2388" spans="2:27" ht="12.75">
      <c r="B2388" s="1"/>
      <c r="D2388" s="60">
        <v>2015</v>
      </c>
      <c r="E2388" s="61">
        <v>42188</v>
      </c>
      <c r="Y2388" s="53">
        <v>1130</v>
      </c>
      <c r="Z2388" s="53">
        <v>945</v>
      </c>
      <c r="AA2388" s="53">
        <v>1120</v>
      </c>
    </row>
    <row r="2389" spans="2:27" ht="12.75">
      <c r="B2389" s="1"/>
      <c r="D2389" s="60">
        <v>2015</v>
      </c>
      <c r="E2389" s="61">
        <v>42195</v>
      </c>
      <c r="Y2389" s="53">
        <v>1130</v>
      </c>
      <c r="Z2389" s="53">
        <v>915</v>
      </c>
      <c r="AA2389" s="53">
        <v>1105</v>
      </c>
    </row>
    <row r="2390" spans="2:27" ht="12.75">
      <c r="B2390" s="1"/>
      <c r="D2390" s="60">
        <v>2015</v>
      </c>
      <c r="E2390" s="61">
        <v>42202</v>
      </c>
      <c r="Y2390" s="53">
        <v>1130</v>
      </c>
      <c r="Z2390" s="53">
        <v>880</v>
      </c>
      <c r="AA2390" s="53">
        <v>1105</v>
      </c>
    </row>
    <row r="2391" spans="2:27" ht="12.75">
      <c r="B2391" s="1"/>
      <c r="D2391" s="60">
        <v>2015</v>
      </c>
      <c r="E2391" s="61">
        <v>42209</v>
      </c>
      <c r="Y2391" s="53">
        <v>1130</v>
      </c>
      <c r="Z2391" s="53">
        <v>845</v>
      </c>
      <c r="AA2391" s="53">
        <v>1090</v>
      </c>
    </row>
    <row r="2392" spans="2:27" ht="12.75">
      <c r="B2392" s="1"/>
      <c r="D2392" s="60">
        <v>2015</v>
      </c>
      <c r="E2392" s="61">
        <v>42216</v>
      </c>
      <c r="Y2392" s="53">
        <v>1130</v>
      </c>
      <c r="Z2392" s="53">
        <v>820</v>
      </c>
      <c r="AA2392" s="53">
        <v>1080</v>
      </c>
    </row>
    <row r="2393" spans="2:27" ht="12.75">
      <c r="B2393" s="1"/>
      <c r="D2393" s="60">
        <v>2015</v>
      </c>
      <c r="E2393" s="61">
        <v>42223</v>
      </c>
      <c r="Y2393" s="53">
        <v>1120</v>
      </c>
      <c r="Z2393" s="53">
        <v>810</v>
      </c>
      <c r="AA2393" s="53">
        <v>1065</v>
      </c>
    </row>
    <row r="2394" spans="2:27" ht="12.75">
      <c r="B2394" s="1"/>
      <c r="D2394" s="60">
        <v>2015</v>
      </c>
      <c r="E2394" s="61">
        <v>42230</v>
      </c>
      <c r="Y2394" s="53">
        <v>1110</v>
      </c>
      <c r="Z2394" s="53">
        <v>810</v>
      </c>
      <c r="AA2394" s="53">
        <v>1065</v>
      </c>
    </row>
    <row r="2395" spans="2:27" ht="12.75">
      <c r="B2395" s="1"/>
      <c r="D2395" s="60">
        <v>2015</v>
      </c>
      <c r="E2395" s="61">
        <v>42237</v>
      </c>
      <c r="Y2395" s="53">
        <v>1110</v>
      </c>
      <c r="Z2395" s="53">
        <v>810</v>
      </c>
      <c r="AA2395" s="53">
        <v>1065</v>
      </c>
    </row>
    <row r="2396" spans="2:27" ht="12.75">
      <c r="B2396" s="1"/>
      <c r="D2396" s="60">
        <v>2015</v>
      </c>
      <c r="E2396" s="61">
        <v>42244</v>
      </c>
      <c r="Y2396" s="53">
        <v>1110</v>
      </c>
      <c r="Z2396" s="53">
        <v>810</v>
      </c>
      <c r="AA2396" s="53">
        <v>1065</v>
      </c>
    </row>
    <row r="2397" spans="2:27" ht="12.75">
      <c r="B2397" s="1"/>
      <c r="D2397" s="60">
        <v>2015</v>
      </c>
      <c r="E2397" s="61">
        <v>42251</v>
      </c>
      <c r="Y2397" s="53">
        <v>1110</v>
      </c>
      <c r="Z2397" s="53">
        <v>820</v>
      </c>
      <c r="AA2397" s="53">
        <v>1085</v>
      </c>
    </row>
    <row r="2398" spans="2:27" ht="12.75">
      <c r="B2398" s="1"/>
      <c r="D2398" s="60">
        <v>2015</v>
      </c>
      <c r="E2398" s="61">
        <v>42258</v>
      </c>
      <c r="Y2398" s="53">
        <v>1110</v>
      </c>
      <c r="Z2398" s="53">
        <v>820</v>
      </c>
      <c r="AA2398" s="53">
        <v>1085</v>
      </c>
    </row>
    <row r="2399" spans="2:27" ht="12.75">
      <c r="B2399" s="1"/>
      <c r="D2399" s="60">
        <v>2015</v>
      </c>
      <c r="E2399" s="61">
        <v>42265</v>
      </c>
      <c r="Y2399" s="53">
        <v>1110</v>
      </c>
      <c r="Z2399" s="53">
        <v>820</v>
      </c>
      <c r="AA2399" s="53">
        <v>1085</v>
      </c>
    </row>
    <row r="2400" spans="2:27" ht="12.75">
      <c r="B2400" s="1"/>
      <c r="D2400" s="60">
        <v>2015</v>
      </c>
      <c r="E2400" s="61">
        <v>42272</v>
      </c>
      <c r="Y2400" s="53">
        <v>1110</v>
      </c>
      <c r="Z2400" s="53">
        <v>820</v>
      </c>
      <c r="AA2400" s="53">
        <v>1085</v>
      </c>
    </row>
    <row r="2401" spans="2:27" ht="12.75">
      <c r="B2401" s="1"/>
      <c r="D2401" s="60">
        <v>2015</v>
      </c>
      <c r="E2401" s="61">
        <v>42279</v>
      </c>
      <c r="Y2401" s="53">
        <v>1110</v>
      </c>
      <c r="Z2401" s="53">
        <v>825</v>
      </c>
      <c r="AA2401" s="53">
        <v>1085</v>
      </c>
    </row>
    <row r="2402" spans="2:27" ht="12.75">
      <c r="B2402" s="1"/>
      <c r="D2402" s="60">
        <v>2015</v>
      </c>
      <c r="E2402" s="61">
        <v>42286</v>
      </c>
      <c r="Y2402" s="53">
        <v>1120</v>
      </c>
      <c r="Z2402" s="53">
        <v>830</v>
      </c>
      <c r="AA2402" s="53">
        <v>1085</v>
      </c>
    </row>
    <row r="2403" spans="2:27" ht="12.75">
      <c r="B2403" s="1"/>
      <c r="D2403" s="60">
        <v>2015</v>
      </c>
      <c r="E2403" s="61">
        <v>42293</v>
      </c>
      <c r="Y2403" s="53">
        <v>1125</v>
      </c>
      <c r="Z2403" s="53">
        <v>830</v>
      </c>
      <c r="AA2403" s="53">
        <v>1085</v>
      </c>
    </row>
    <row r="2404" spans="2:27" ht="12.75">
      <c r="B2404" s="1"/>
      <c r="D2404" s="60">
        <v>2015</v>
      </c>
      <c r="E2404" s="61">
        <v>42300</v>
      </c>
      <c r="Y2404" s="53">
        <v>1130</v>
      </c>
      <c r="Z2404" s="53">
        <v>830</v>
      </c>
      <c r="AA2404" s="53">
        <v>1085</v>
      </c>
    </row>
    <row r="2405" spans="2:27" ht="12.75">
      <c r="B2405" s="1"/>
      <c r="D2405" s="60">
        <v>2015</v>
      </c>
      <c r="E2405" s="61">
        <v>42307</v>
      </c>
      <c r="Y2405" s="53">
        <v>1130</v>
      </c>
      <c r="Z2405" s="53">
        <v>830</v>
      </c>
      <c r="AA2405" s="53">
        <v>1085</v>
      </c>
    </row>
    <row r="2406" spans="2:27" ht="12.75">
      <c r="B2406" s="1"/>
      <c r="D2406" s="60">
        <v>2015</v>
      </c>
      <c r="E2406" s="61">
        <v>42314</v>
      </c>
      <c r="Y2406" s="53">
        <v>1140</v>
      </c>
      <c r="Z2406" s="53">
        <v>830</v>
      </c>
      <c r="AA2406" s="53">
        <v>1085</v>
      </c>
    </row>
    <row r="2407" spans="2:27" ht="12.75">
      <c r="B2407" s="1"/>
      <c r="D2407" s="60">
        <v>2015</v>
      </c>
      <c r="E2407" s="61">
        <v>42321</v>
      </c>
      <c r="Y2407" s="53">
        <v>1150</v>
      </c>
      <c r="Z2407" s="53">
        <v>835</v>
      </c>
      <c r="AA2407" s="53">
        <v>1085</v>
      </c>
    </row>
    <row r="2408" spans="2:27" ht="12.75">
      <c r="B2408" s="1"/>
      <c r="D2408" s="60">
        <v>2015</v>
      </c>
      <c r="E2408" s="61">
        <v>42328</v>
      </c>
      <c r="Y2408" s="53">
        <v>1150</v>
      </c>
      <c r="Z2408" s="53">
        <v>850</v>
      </c>
      <c r="AA2408" s="53">
        <v>1085</v>
      </c>
    </row>
    <row r="2409" spans="2:27" ht="12.75">
      <c r="B2409" s="1"/>
      <c r="D2409" s="60">
        <v>2015</v>
      </c>
      <c r="E2409" s="61">
        <v>42335</v>
      </c>
      <c r="Y2409" s="53">
        <v>1150</v>
      </c>
      <c r="Z2409" s="53">
        <v>855</v>
      </c>
      <c r="AA2409" s="53">
        <v>1085</v>
      </c>
    </row>
    <row r="2410" spans="2:27" ht="12.75">
      <c r="B2410" s="1"/>
      <c r="D2410" s="60">
        <v>2015</v>
      </c>
      <c r="E2410" s="61">
        <v>42342</v>
      </c>
      <c r="Y2410" s="53">
        <v>1150</v>
      </c>
      <c r="Z2410" s="53">
        <v>865</v>
      </c>
      <c r="AA2410" s="53">
        <v>1085</v>
      </c>
    </row>
    <row r="2411" spans="2:27" ht="12.75">
      <c r="B2411" s="1"/>
      <c r="D2411" s="60">
        <v>2015</v>
      </c>
      <c r="E2411" s="61">
        <v>42349</v>
      </c>
      <c r="Y2411" s="53">
        <v>1160</v>
      </c>
      <c r="Z2411" s="53">
        <v>875</v>
      </c>
      <c r="AA2411" s="53">
        <v>1085</v>
      </c>
    </row>
    <row r="2412" spans="2:27" ht="12.75">
      <c r="B2412" s="1"/>
      <c r="D2412" s="60">
        <v>2015</v>
      </c>
      <c r="E2412" s="61">
        <v>42356</v>
      </c>
      <c r="Y2412" s="53">
        <v>1170</v>
      </c>
      <c r="Z2412" s="53">
        <v>885</v>
      </c>
      <c r="AA2412" s="53">
        <v>1095</v>
      </c>
    </row>
    <row r="2413" spans="2:27" ht="12.75">
      <c r="B2413" s="1"/>
      <c r="D2413" s="60">
        <v>2015</v>
      </c>
      <c r="E2413" s="61">
        <v>42363</v>
      </c>
      <c r="Y2413" s="53">
        <v>1170</v>
      </c>
      <c r="Z2413" s="53">
        <v>885</v>
      </c>
      <c r="AA2413" s="53">
        <v>1105</v>
      </c>
    </row>
    <row r="2414" spans="2:27" ht="12.75">
      <c r="B2414" s="1"/>
      <c r="D2414" s="60">
        <v>2016</v>
      </c>
      <c r="E2414" s="61">
        <v>42370</v>
      </c>
      <c r="Y2414" s="53">
        <v>1170</v>
      </c>
      <c r="Z2414" s="53">
        <v>885</v>
      </c>
      <c r="AA2414" s="53">
        <v>1105</v>
      </c>
    </row>
    <row r="2415" spans="2:27" ht="12.75">
      <c r="B2415" s="1"/>
      <c r="D2415" s="60">
        <v>2016</v>
      </c>
      <c r="E2415" s="61">
        <v>42377</v>
      </c>
      <c r="Y2415" s="53">
        <v>1170</v>
      </c>
      <c r="Z2415" s="53">
        <v>895</v>
      </c>
      <c r="AA2415" s="53">
        <v>1115</v>
      </c>
    </row>
    <row r="2416" spans="2:27" ht="12.75">
      <c r="B2416" s="1"/>
      <c r="D2416" s="60">
        <v>2016</v>
      </c>
      <c r="E2416" s="61">
        <v>42384</v>
      </c>
      <c r="Y2416" s="53">
        <v>1185</v>
      </c>
      <c r="Z2416" s="53">
        <v>895</v>
      </c>
      <c r="AA2416" s="53">
        <v>1115</v>
      </c>
    </row>
    <row r="2417" spans="2:27" ht="12.75">
      <c r="B2417" s="1"/>
      <c r="D2417" s="60">
        <v>2016</v>
      </c>
      <c r="E2417" s="61">
        <v>42391</v>
      </c>
      <c r="Y2417" s="53">
        <v>1195</v>
      </c>
      <c r="Z2417" s="53">
        <v>895</v>
      </c>
      <c r="AA2417" s="53">
        <v>1125</v>
      </c>
    </row>
    <row r="2418" spans="2:27" ht="12.75">
      <c r="B2418" s="1"/>
      <c r="D2418" s="60">
        <v>2016</v>
      </c>
      <c r="E2418" s="61">
        <v>42398</v>
      </c>
      <c r="Y2418" s="53">
        <v>1205</v>
      </c>
      <c r="Z2418" s="53">
        <v>905</v>
      </c>
      <c r="AA2418" s="53">
        <v>1125</v>
      </c>
    </row>
    <row r="2419" spans="2:27" ht="12.75">
      <c r="B2419" s="1"/>
      <c r="D2419" s="60">
        <v>2016</v>
      </c>
      <c r="E2419" s="61">
        <v>42405</v>
      </c>
      <c r="Y2419" s="53">
        <v>1205</v>
      </c>
      <c r="Z2419" s="53">
        <v>910</v>
      </c>
      <c r="AA2419" s="53">
        <v>1125</v>
      </c>
    </row>
    <row r="2420" spans="2:27" ht="12.75">
      <c r="B2420" s="1"/>
      <c r="D2420" s="60">
        <v>2016</v>
      </c>
      <c r="E2420" s="61">
        <v>42412</v>
      </c>
      <c r="Y2420" s="53">
        <v>1205</v>
      </c>
      <c r="Z2420" s="53">
        <v>910</v>
      </c>
      <c r="AA2420" s="53">
        <v>1125</v>
      </c>
    </row>
    <row r="2421" spans="2:27" ht="12.75">
      <c r="B2421" s="1"/>
      <c r="D2421" s="60">
        <v>2016</v>
      </c>
      <c r="E2421" s="61">
        <v>42419</v>
      </c>
      <c r="Y2421" s="53">
        <v>1205</v>
      </c>
      <c r="Z2421" s="53">
        <v>910</v>
      </c>
      <c r="AA2421" s="53">
        <v>1125</v>
      </c>
    </row>
    <row r="2422" spans="2:27" ht="12.75">
      <c r="B2422" s="1"/>
      <c r="D2422" s="60">
        <v>2016</v>
      </c>
      <c r="E2422" s="61">
        <v>42426</v>
      </c>
      <c r="Y2422" s="53">
        <v>1205</v>
      </c>
      <c r="Z2422" s="53">
        <v>915</v>
      </c>
      <c r="AA2422" s="53">
        <v>1125</v>
      </c>
    </row>
    <row r="2423" spans="2:27" ht="12.75">
      <c r="B2423" s="1"/>
      <c r="D2423" s="60">
        <v>2016</v>
      </c>
      <c r="E2423" s="61">
        <v>42433</v>
      </c>
      <c r="Y2423" s="53">
        <v>1215</v>
      </c>
      <c r="Z2423" s="53">
        <v>925</v>
      </c>
      <c r="AA2423" s="53">
        <v>1125</v>
      </c>
    </row>
    <row r="2424" spans="2:27" ht="12.75">
      <c r="B2424" s="1"/>
      <c r="D2424" s="60">
        <v>2016</v>
      </c>
      <c r="E2424" s="61">
        <v>42440</v>
      </c>
      <c r="Y2424" s="53">
        <v>1225</v>
      </c>
      <c r="Z2424" s="53">
        <v>935</v>
      </c>
      <c r="AA2424" s="53">
        <v>1125</v>
      </c>
    </row>
    <row r="2425" spans="2:27" ht="12.75">
      <c r="B2425" s="1"/>
      <c r="D2425" s="60">
        <v>2016</v>
      </c>
      <c r="E2425" s="61">
        <v>42447</v>
      </c>
      <c r="Y2425" s="53">
        <v>1225</v>
      </c>
      <c r="Z2425" s="53">
        <v>935</v>
      </c>
      <c r="AA2425" s="53">
        <v>1150</v>
      </c>
    </row>
    <row r="2426" spans="2:27" ht="12.75">
      <c r="B2426" s="1"/>
      <c r="D2426" s="60">
        <v>2016</v>
      </c>
      <c r="E2426" s="61">
        <v>42454</v>
      </c>
      <c r="Y2426" s="53">
        <v>1225</v>
      </c>
      <c r="Z2426" s="53">
        <v>935</v>
      </c>
      <c r="AA2426" s="53">
        <v>1155</v>
      </c>
    </row>
    <row r="2427" spans="2:27" ht="12.75">
      <c r="B2427" s="1"/>
      <c r="D2427" s="60">
        <v>2016</v>
      </c>
      <c r="E2427" s="61">
        <v>42461</v>
      </c>
      <c r="Y2427" s="53">
        <v>1225</v>
      </c>
      <c r="Z2427" s="53">
        <v>950</v>
      </c>
      <c r="AA2427" s="53">
        <v>1155</v>
      </c>
    </row>
    <row r="2428" spans="2:27" ht="12.75">
      <c r="B2428" s="1"/>
      <c r="D2428" s="60">
        <v>2016</v>
      </c>
      <c r="E2428" s="61">
        <v>42468</v>
      </c>
      <c r="Y2428" s="53">
        <v>1225</v>
      </c>
      <c r="Z2428" s="53">
        <v>965</v>
      </c>
      <c r="AA2428" s="53">
        <v>1165</v>
      </c>
    </row>
    <row r="2429" spans="2:27" ht="12.75">
      <c r="B2429" s="1"/>
      <c r="D2429" s="60">
        <v>2016</v>
      </c>
      <c r="E2429" s="61">
        <v>42475</v>
      </c>
      <c r="Y2429" s="53">
        <v>1225</v>
      </c>
      <c r="Z2429" s="53">
        <v>980</v>
      </c>
      <c r="AA2429" s="53">
        <v>1175</v>
      </c>
    </row>
    <row r="2430" spans="2:27" ht="12.75">
      <c r="B2430" s="1"/>
      <c r="D2430" s="60">
        <v>2016</v>
      </c>
      <c r="E2430" s="61">
        <v>42482</v>
      </c>
      <c r="Y2430" s="53">
        <v>1225</v>
      </c>
      <c r="Z2430" s="53">
        <v>990</v>
      </c>
      <c r="AA2430" s="53">
        <v>1195</v>
      </c>
    </row>
    <row r="2431" spans="2:27" ht="12.75">
      <c r="B2431" s="1"/>
      <c r="D2431" s="60">
        <v>2016</v>
      </c>
      <c r="E2431" s="61">
        <v>42489</v>
      </c>
      <c r="Y2431" s="53">
        <v>1235</v>
      </c>
      <c r="Z2431" s="53">
        <v>990</v>
      </c>
      <c r="AA2431" s="53">
        <v>1195</v>
      </c>
    </row>
    <row r="2432" spans="2:27" ht="12.75">
      <c r="B2432" s="1"/>
      <c r="D2432" s="60">
        <v>2016</v>
      </c>
      <c r="E2432" s="61">
        <v>42496</v>
      </c>
      <c r="Y2432" s="53">
        <v>1235</v>
      </c>
      <c r="Z2432" s="53">
        <v>990</v>
      </c>
      <c r="AA2432" s="53">
        <v>1195</v>
      </c>
    </row>
    <row r="2433" spans="2:27" ht="12.75">
      <c r="B2433" s="1"/>
      <c r="D2433" s="60">
        <v>2016</v>
      </c>
      <c r="E2433" s="61">
        <v>42503</v>
      </c>
      <c r="Y2433" s="53">
        <v>1245</v>
      </c>
      <c r="Z2433" s="53">
        <v>990</v>
      </c>
      <c r="AA2433" s="53">
        <v>1195</v>
      </c>
    </row>
    <row r="2434" spans="2:27" ht="12.75">
      <c r="B2434" s="1"/>
      <c r="D2434" s="60">
        <v>2016</v>
      </c>
      <c r="E2434" s="61">
        <v>42510</v>
      </c>
      <c r="Y2434" s="53">
        <v>1255</v>
      </c>
      <c r="Z2434" s="53">
        <v>990</v>
      </c>
      <c r="AA2434" s="53">
        <v>1205</v>
      </c>
    </row>
    <row r="2435" spans="2:27" ht="12.75">
      <c r="B2435" s="1"/>
      <c r="D2435" s="60">
        <v>2016</v>
      </c>
      <c r="E2435" s="61">
        <v>42517</v>
      </c>
      <c r="Y2435" s="53">
        <v>1255</v>
      </c>
      <c r="Z2435" s="53">
        <v>1000</v>
      </c>
      <c r="AA2435" s="53">
        <v>1205</v>
      </c>
    </row>
    <row r="2436" spans="2:27" ht="12.75">
      <c r="B2436" s="1"/>
      <c r="D2436" s="60">
        <v>2016</v>
      </c>
      <c r="E2436" s="61">
        <v>42524</v>
      </c>
      <c r="Y2436" s="53">
        <v>1255</v>
      </c>
      <c r="Z2436" s="53">
        <v>1000</v>
      </c>
      <c r="AA2436" s="53">
        <v>1205</v>
      </c>
    </row>
    <row r="2437" spans="2:27" ht="12.75">
      <c r="B2437" s="1"/>
      <c r="D2437" s="60">
        <v>2016</v>
      </c>
      <c r="E2437" s="61">
        <v>42531</v>
      </c>
      <c r="Y2437" s="53">
        <v>1255</v>
      </c>
      <c r="Z2437" s="53">
        <v>990</v>
      </c>
      <c r="AA2437" s="53">
        <v>1205</v>
      </c>
    </row>
    <row r="2438" spans="2:27" ht="12.75">
      <c r="B2438" s="1"/>
      <c r="D2438" s="60">
        <v>2016</v>
      </c>
      <c r="E2438" s="61">
        <v>42538</v>
      </c>
      <c r="Y2438" s="53">
        <v>1255</v>
      </c>
      <c r="Z2438" s="53">
        <v>980</v>
      </c>
      <c r="AA2438" s="53">
        <v>1205</v>
      </c>
    </row>
    <row r="2439" spans="2:27" ht="12.75">
      <c r="B2439" s="1"/>
      <c r="D2439" s="60">
        <v>2016</v>
      </c>
      <c r="E2439" s="61">
        <v>42545</v>
      </c>
      <c r="Y2439" s="53">
        <v>1255</v>
      </c>
      <c r="Z2439" s="53">
        <v>980</v>
      </c>
      <c r="AA2439" s="53">
        <v>1205</v>
      </c>
    </row>
    <row r="2440" spans="2:27" ht="12.75">
      <c r="B2440" s="1"/>
      <c r="D2440" s="60">
        <v>2016</v>
      </c>
      <c r="E2440" s="61">
        <v>42552</v>
      </c>
      <c r="Y2440" s="53">
        <v>1250</v>
      </c>
      <c r="Z2440" s="53">
        <v>980</v>
      </c>
      <c r="AA2440" s="53">
        <v>1220</v>
      </c>
    </row>
    <row r="2441" spans="2:27" ht="12.75">
      <c r="B2441" s="1"/>
      <c r="D2441" s="60">
        <v>2016</v>
      </c>
      <c r="E2441" s="61">
        <v>42559</v>
      </c>
      <c r="Y2441" s="53">
        <v>1240</v>
      </c>
      <c r="Z2441" s="53">
        <v>950</v>
      </c>
      <c r="AA2441" s="53">
        <v>1220</v>
      </c>
    </row>
    <row r="2442" spans="2:27" ht="12.75">
      <c r="B2442" s="1"/>
      <c r="D2442" s="60">
        <v>2016</v>
      </c>
      <c r="E2442" s="61">
        <v>42566</v>
      </c>
      <c r="Y2442" s="53">
        <v>1240</v>
      </c>
      <c r="Z2442" s="53">
        <v>950</v>
      </c>
      <c r="AA2442" s="53">
        <v>1220</v>
      </c>
    </row>
    <row r="2443" spans="2:27" ht="12.75">
      <c r="B2443" s="1"/>
      <c r="D2443" s="60">
        <v>2016</v>
      </c>
      <c r="E2443" s="61">
        <v>42573</v>
      </c>
      <c r="Y2443" s="53">
        <v>1230</v>
      </c>
      <c r="Z2443" s="53">
        <v>950</v>
      </c>
      <c r="AA2443" s="53">
        <v>1235</v>
      </c>
    </row>
    <row r="2444" spans="2:27" ht="12.75">
      <c r="B2444" s="1"/>
      <c r="D2444" s="60">
        <v>2016</v>
      </c>
      <c r="E2444" s="61">
        <v>42580</v>
      </c>
      <c r="Y2444" s="53">
        <v>1220</v>
      </c>
      <c r="Z2444" s="53">
        <v>960</v>
      </c>
      <c r="AA2444" s="53">
        <v>1245</v>
      </c>
    </row>
    <row r="2445" spans="2:27" ht="12.75">
      <c r="B2445" s="1"/>
      <c r="D2445" s="60">
        <v>2016</v>
      </c>
      <c r="E2445" s="61">
        <v>42587</v>
      </c>
      <c r="Y2445" s="53">
        <v>1210</v>
      </c>
      <c r="Z2445" s="53">
        <v>965</v>
      </c>
      <c r="AA2445" s="53">
        <v>1245</v>
      </c>
    </row>
    <row r="2446" spans="2:27" ht="12.75">
      <c r="B2446" s="1"/>
      <c r="D2446" s="60">
        <v>2016</v>
      </c>
      <c r="E2446" s="61">
        <v>42594</v>
      </c>
      <c r="Y2446" s="53">
        <v>1205</v>
      </c>
      <c r="Z2446" s="53">
        <v>980</v>
      </c>
      <c r="AA2446" s="53">
        <v>1290</v>
      </c>
    </row>
    <row r="2447" spans="2:27" ht="12.75">
      <c r="B2447" s="1"/>
      <c r="D2447" s="60">
        <v>2016</v>
      </c>
      <c r="E2447" s="61">
        <v>42601</v>
      </c>
      <c r="Y2447" s="53">
        <v>1205</v>
      </c>
      <c r="Z2447" s="53">
        <v>985</v>
      </c>
      <c r="AA2447" s="53">
        <v>1290</v>
      </c>
    </row>
    <row r="2448" spans="2:27" ht="12.75">
      <c r="B2448" s="1"/>
      <c r="D2448" s="60">
        <v>2016</v>
      </c>
      <c r="E2448" s="61">
        <v>42608</v>
      </c>
      <c r="Y2448" s="53">
        <v>1205</v>
      </c>
      <c r="Z2448" s="53">
        <v>995</v>
      </c>
      <c r="AA2448" s="53">
        <v>1305</v>
      </c>
    </row>
    <row r="2449" spans="2:27" ht="12.75">
      <c r="B2449" s="1"/>
      <c r="D2449" s="60">
        <v>2016</v>
      </c>
      <c r="E2449" s="61">
        <v>42615</v>
      </c>
      <c r="Y2449" s="53">
        <v>1190</v>
      </c>
      <c r="Z2449" s="53">
        <v>1005</v>
      </c>
      <c r="AA2449" s="53">
        <v>1315</v>
      </c>
    </row>
    <row r="2450" spans="2:27" ht="12.75">
      <c r="B2450" s="1"/>
      <c r="D2450" s="60">
        <v>2016</v>
      </c>
      <c r="E2450" s="61">
        <v>42622</v>
      </c>
      <c r="Y2450" s="53">
        <v>1190</v>
      </c>
      <c r="Z2450" s="53">
        <v>1005</v>
      </c>
      <c r="AA2450" s="53">
        <v>1325</v>
      </c>
    </row>
    <row r="2451" spans="2:27" ht="12.75">
      <c r="B2451" s="1"/>
      <c r="D2451" s="60">
        <v>2016</v>
      </c>
      <c r="E2451" s="61">
        <v>42629</v>
      </c>
      <c r="Y2451" s="53">
        <v>1190</v>
      </c>
      <c r="Z2451" s="53">
        <v>1005</v>
      </c>
      <c r="AA2451" s="53">
        <v>1335</v>
      </c>
    </row>
    <row r="2452" spans="2:27" ht="12.75">
      <c r="B2452" s="1"/>
      <c r="D2452" s="60">
        <v>2016</v>
      </c>
      <c r="E2452" s="61">
        <v>42636</v>
      </c>
      <c r="Y2452" s="53">
        <v>1190</v>
      </c>
      <c r="Z2452" s="53">
        <v>1015</v>
      </c>
      <c r="AA2452" s="53">
        <v>1335</v>
      </c>
    </row>
    <row r="2453" spans="2:27" ht="12.75">
      <c r="B2453" s="1"/>
      <c r="D2453" s="60">
        <v>2016</v>
      </c>
      <c r="E2453" s="61">
        <v>42643</v>
      </c>
      <c r="Y2453" s="53">
        <v>1190</v>
      </c>
      <c r="Z2453" s="53">
        <v>1015</v>
      </c>
      <c r="AA2453" s="53">
        <v>1335</v>
      </c>
    </row>
    <row r="2454" spans="2:27" ht="12.75">
      <c r="B2454" s="1"/>
      <c r="D2454" s="60">
        <v>2016</v>
      </c>
      <c r="E2454" s="61">
        <v>42650</v>
      </c>
      <c r="Y2454" s="53">
        <v>1190</v>
      </c>
      <c r="Z2454" s="53">
        <v>1015</v>
      </c>
      <c r="AA2454" s="53">
        <v>1335</v>
      </c>
    </row>
    <row r="2455" spans="2:27" ht="12.75">
      <c r="B2455" s="1"/>
      <c r="D2455" s="60">
        <v>2016</v>
      </c>
      <c r="E2455" s="61">
        <v>42657</v>
      </c>
      <c r="Y2455" s="53">
        <v>1180</v>
      </c>
      <c r="Z2455" s="53">
        <v>1025</v>
      </c>
      <c r="AA2455" s="53">
        <v>1335</v>
      </c>
    </row>
    <row r="2456" spans="2:27" ht="12.75">
      <c r="B2456" s="1"/>
      <c r="D2456" s="60">
        <v>2016</v>
      </c>
      <c r="E2456" s="61">
        <v>42664</v>
      </c>
      <c r="Y2456" s="53">
        <v>1180</v>
      </c>
      <c r="Z2456" s="53">
        <v>1035</v>
      </c>
      <c r="AA2456" s="53">
        <v>1345</v>
      </c>
    </row>
    <row r="2457" spans="2:27" ht="12.75">
      <c r="B2457" s="1"/>
      <c r="D2457" s="60">
        <v>2016</v>
      </c>
      <c r="E2457" s="61">
        <v>42671</v>
      </c>
      <c r="Y2457" s="53">
        <v>1180</v>
      </c>
      <c r="Z2457" s="53">
        <v>1035</v>
      </c>
      <c r="AA2457" s="53">
        <v>1365</v>
      </c>
    </row>
    <row r="2458" spans="2:27" ht="12.75">
      <c r="B2458" s="1"/>
      <c r="D2458" s="60">
        <v>2016</v>
      </c>
      <c r="E2458" s="61">
        <v>42678</v>
      </c>
      <c r="Y2458" s="53">
        <v>1180</v>
      </c>
      <c r="Z2458" s="53">
        <v>1045</v>
      </c>
      <c r="AA2458" s="53">
        <v>1380</v>
      </c>
    </row>
    <row r="2459" spans="2:27" ht="12.75">
      <c r="B2459" s="1"/>
      <c r="D2459" s="60">
        <v>2016</v>
      </c>
      <c r="E2459" s="61">
        <v>42685</v>
      </c>
      <c r="Y2459" s="53">
        <v>1180</v>
      </c>
      <c r="Z2459" s="53">
        <v>1045</v>
      </c>
      <c r="AA2459" s="53">
        <v>1395</v>
      </c>
    </row>
    <row r="2460" spans="2:27" ht="12.75">
      <c r="B2460" s="1"/>
      <c r="D2460" s="60">
        <v>2016</v>
      </c>
      <c r="E2460" s="61">
        <v>42692</v>
      </c>
      <c r="Y2460" s="53">
        <v>1180</v>
      </c>
      <c r="Z2460" s="53">
        <v>1065</v>
      </c>
      <c r="AA2460" s="53">
        <v>1405</v>
      </c>
    </row>
    <row r="2461" spans="2:27" ht="12.75">
      <c r="B2461" s="1"/>
      <c r="D2461" s="60">
        <v>2016</v>
      </c>
      <c r="E2461" s="61">
        <v>42699</v>
      </c>
      <c r="Y2461" s="53">
        <v>1170</v>
      </c>
      <c r="Z2461" s="53">
        <v>1075</v>
      </c>
      <c r="AA2461" s="53">
        <v>1405</v>
      </c>
    </row>
    <row r="2462" spans="2:27" ht="12.75">
      <c r="B2462" s="1"/>
      <c r="D2462" s="60">
        <v>2016</v>
      </c>
      <c r="E2462" s="61">
        <v>42706</v>
      </c>
      <c r="Y2462" s="53">
        <v>1160</v>
      </c>
      <c r="Z2462" s="53">
        <v>1075</v>
      </c>
      <c r="AA2462" s="53">
        <v>1420</v>
      </c>
    </row>
    <row r="2463" spans="2:27" ht="12.75">
      <c r="B2463" s="1"/>
      <c r="D2463" s="60">
        <v>2016</v>
      </c>
      <c r="E2463" s="61">
        <v>42713</v>
      </c>
      <c r="Y2463" s="53">
        <v>1150</v>
      </c>
      <c r="Z2463" s="53">
        <v>1080</v>
      </c>
      <c r="AA2463" s="53">
        <v>1430</v>
      </c>
    </row>
    <row r="2464" spans="2:27" ht="12.75">
      <c r="B2464" s="1"/>
      <c r="D2464" s="60">
        <v>2016</v>
      </c>
      <c r="E2464" s="61">
        <v>42720</v>
      </c>
      <c r="Y2464" s="53">
        <v>1150</v>
      </c>
      <c r="Z2464" s="53">
        <v>1080</v>
      </c>
      <c r="AA2464" s="53">
        <v>1440</v>
      </c>
    </row>
    <row r="2465" spans="2:27" ht="12.75">
      <c r="B2465" s="1"/>
      <c r="D2465" s="60">
        <v>2016</v>
      </c>
      <c r="E2465" s="61">
        <v>42727</v>
      </c>
      <c r="Y2465" s="53">
        <v>1150</v>
      </c>
      <c r="Z2465" s="53">
        <v>1080</v>
      </c>
      <c r="AA2465" s="53">
        <v>1450</v>
      </c>
    </row>
    <row r="2466" spans="2:27" ht="12.75">
      <c r="B2466" s="1"/>
      <c r="D2466" s="60">
        <v>2016</v>
      </c>
      <c r="E2466" s="61">
        <v>42734</v>
      </c>
      <c r="Y2466" s="53">
        <v>1150</v>
      </c>
      <c r="Z2466" s="53">
        <v>1085</v>
      </c>
      <c r="AA2466" s="53">
        <v>1450</v>
      </c>
    </row>
    <row r="2467" spans="2:27" ht="12.75">
      <c r="B2467" s="1"/>
      <c r="D2467" s="60">
        <v>2017</v>
      </c>
      <c r="E2467" s="61">
        <v>42741</v>
      </c>
      <c r="Y2467" s="53">
        <v>1150</v>
      </c>
      <c r="Z2467" s="53">
        <v>1095</v>
      </c>
      <c r="AA2467" s="53">
        <v>1450</v>
      </c>
    </row>
    <row r="2468" spans="2:27" ht="12.75">
      <c r="B2468" s="1"/>
      <c r="D2468" s="60">
        <v>2017</v>
      </c>
      <c r="E2468" s="61">
        <v>42748</v>
      </c>
      <c r="Y2468" s="53">
        <v>1140</v>
      </c>
      <c r="Z2468" s="53">
        <v>1095</v>
      </c>
      <c r="AA2468" s="53">
        <v>1450</v>
      </c>
    </row>
    <row r="2469" spans="2:27" ht="12.75">
      <c r="B2469" s="1"/>
      <c r="D2469" s="60">
        <v>2017</v>
      </c>
      <c r="E2469" s="61">
        <v>42755</v>
      </c>
      <c r="Y2469" s="53">
        <v>1140</v>
      </c>
      <c r="Z2469" s="53">
        <v>1100</v>
      </c>
      <c r="AA2469" s="53">
        <v>1450</v>
      </c>
    </row>
    <row r="2470" spans="2:27" ht="12.75">
      <c r="B2470" s="1"/>
      <c r="D2470" s="60">
        <v>2017</v>
      </c>
      <c r="E2470" s="61">
        <v>42762</v>
      </c>
      <c r="Y2470" s="53">
        <v>1140</v>
      </c>
      <c r="Z2470" s="53">
        <v>1100</v>
      </c>
      <c r="AA2470" s="53">
        <v>1450</v>
      </c>
    </row>
    <row r="2471" spans="2:27" ht="12.75">
      <c r="B2471" s="1"/>
      <c r="D2471" s="60">
        <v>2017</v>
      </c>
      <c r="E2471" s="61">
        <v>42769</v>
      </c>
      <c r="Y2471" s="53">
        <v>1140</v>
      </c>
      <c r="Z2471" s="53">
        <v>1100</v>
      </c>
      <c r="AA2471" s="53">
        <v>1450</v>
      </c>
    </row>
    <row r="2472" spans="2:27" ht="12.75">
      <c r="B2472" s="1"/>
      <c r="D2472" s="60">
        <v>2017</v>
      </c>
      <c r="E2472" s="61">
        <v>42776</v>
      </c>
      <c r="Y2472" s="53">
        <v>1140</v>
      </c>
      <c r="Z2472" s="53">
        <v>1110</v>
      </c>
      <c r="AA2472" s="53">
        <v>1450</v>
      </c>
    </row>
    <row r="2473" spans="2:27" ht="12.75">
      <c r="B2473" s="1"/>
      <c r="D2473" s="60">
        <v>2017</v>
      </c>
      <c r="E2473" s="61">
        <v>42783</v>
      </c>
      <c r="Y2473" s="53">
        <v>1140</v>
      </c>
      <c r="Z2473" s="53">
        <v>1120</v>
      </c>
      <c r="AA2473" s="53">
        <v>1450</v>
      </c>
    </row>
    <row r="2474" spans="2:27" ht="12.75">
      <c r="B2474" s="1"/>
      <c r="D2474" s="60">
        <v>2017</v>
      </c>
      <c r="E2474" s="61">
        <v>42790</v>
      </c>
      <c r="Y2474" s="53">
        <v>1155</v>
      </c>
      <c r="Z2474" s="53">
        <v>1130</v>
      </c>
      <c r="AA2474" s="53">
        <v>1450</v>
      </c>
    </row>
    <row r="2475" spans="2:27" ht="12.75">
      <c r="B2475" s="1"/>
      <c r="D2475" s="60">
        <v>2017</v>
      </c>
      <c r="E2475" s="61">
        <v>42797</v>
      </c>
      <c r="Y2475" s="53">
        <v>1165</v>
      </c>
      <c r="Z2475" s="53">
        <v>1130</v>
      </c>
      <c r="AA2475" s="53">
        <v>1450</v>
      </c>
    </row>
    <row r="2476" spans="2:27" ht="12.75">
      <c r="B2476" s="1"/>
      <c r="D2476" s="60">
        <v>2017</v>
      </c>
      <c r="E2476" s="61">
        <v>42804</v>
      </c>
      <c r="Y2476" s="53">
        <v>1165</v>
      </c>
      <c r="Z2476" s="53">
        <v>1130</v>
      </c>
      <c r="AA2476" s="53">
        <v>1450</v>
      </c>
    </row>
    <row r="2477" spans="2:27" ht="12.75">
      <c r="B2477" s="1"/>
      <c r="D2477" s="60">
        <v>2017</v>
      </c>
      <c r="E2477" s="61">
        <v>42811</v>
      </c>
      <c r="Y2477" s="53">
        <v>1165</v>
      </c>
      <c r="Z2477" s="53">
        <v>1130</v>
      </c>
      <c r="AA2477" s="53">
        <v>1450</v>
      </c>
    </row>
    <row r="2478" spans="2:27" ht="12.75">
      <c r="B2478" s="1"/>
      <c r="D2478" s="60">
        <v>2017</v>
      </c>
      <c r="E2478" s="61">
        <v>42818</v>
      </c>
      <c r="Y2478" s="53">
        <v>1170</v>
      </c>
      <c r="Z2478" s="53">
        <v>1130</v>
      </c>
      <c r="AA2478" s="53">
        <v>1450</v>
      </c>
    </row>
    <row r="2479" spans="2:27" ht="12.75">
      <c r="B2479" s="1"/>
      <c r="D2479" s="60">
        <v>2017</v>
      </c>
      <c r="E2479" s="61">
        <v>42825</v>
      </c>
      <c r="Y2479" s="53">
        <v>1170</v>
      </c>
      <c r="Z2479" s="53">
        <v>1140</v>
      </c>
      <c r="AA2479" s="53">
        <v>1450</v>
      </c>
    </row>
    <row r="2480" spans="2:27" ht="12.75">
      <c r="B2480" s="1"/>
      <c r="D2480" s="60">
        <v>2017</v>
      </c>
      <c r="E2480" s="61">
        <v>42832</v>
      </c>
      <c r="Y2480" s="53">
        <v>1180</v>
      </c>
      <c r="Z2480" s="53">
        <v>1150</v>
      </c>
      <c r="AA2480" s="53">
        <v>1455</v>
      </c>
    </row>
    <row r="2481" spans="2:27" ht="12.75">
      <c r="B2481" s="1"/>
      <c r="D2481" s="60">
        <v>2017</v>
      </c>
      <c r="E2481" s="61">
        <v>42839</v>
      </c>
      <c r="Y2481" s="53">
        <v>1190</v>
      </c>
      <c r="Z2481" s="53">
        <v>1160</v>
      </c>
      <c r="AA2481" s="53">
        <v>1455</v>
      </c>
    </row>
    <row r="2482" spans="2:27" ht="12.75">
      <c r="B2482" s="1"/>
      <c r="D2482" s="60">
        <v>2017</v>
      </c>
      <c r="E2482" s="61">
        <v>42846</v>
      </c>
      <c r="Y2482" s="53">
        <v>1190</v>
      </c>
      <c r="Z2482" s="53">
        <v>1170</v>
      </c>
      <c r="AA2482" s="53">
        <v>1455</v>
      </c>
    </row>
    <row r="2483" spans="2:27" ht="12.75">
      <c r="B2483" s="1"/>
      <c r="D2483" s="60">
        <v>2017</v>
      </c>
      <c r="E2483" s="61">
        <v>42853</v>
      </c>
      <c r="Y2483" s="53">
        <v>1190</v>
      </c>
      <c r="Z2483" s="53">
        <v>1170</v>
      </c>
      <c r="AA2483" s="53">
        <v>1455</v>
      </c>
    </row>
    <row r="2484" spans="2:27" ht="12.75">
      <c r="B2484" s="1"/>
      <c r="D2484" s="60">
        <v>2017</v>
      </c>
      <c r="E2484" s="61">
        <v>42860</v>
      </c>
      <c r="Y2484" s="53">
        <v>1190</v>
      </c>
      <c r="Z2484" s="53">
        <v>1170</v>
      </c>
      <c r="AA2484" s="53">
        <v>1470</v>
      </c>
    </row>
    <row r="2485" spans="2:27" ht="12.75">
      <c r="B2485" s="1"/>
      <c r="D2485" s="60">
        <v>2017</v>
      </c>
      <c r="E2485" s="61">
        <v>42867</v>
      </c>
      <c r="Y2485" s="53">
        <v>1190</v>
      </c>
      <c r="Z2485" s="53">
        <v>1170</v>
      </c>
      <c r="AA2485" s="53">
        <v>1470</v>
      </c>
    </row>
    <row r="2486" spans="2:27" ht="12.75">
      <c r="B2486" s="1"/>
      <c r="D2486" s="60">
        <v>2017</v>
      </c>
      <c r="E2486" s="61">
        <v>42874</v>
      </c>
      <c r="Y2486" s="53">
        <v>1190</v>
      </c>
      <c r="Z2486" s="53">
        <v>1170</v>
      </c>
      <c r="AA2486" s="53">
        <v>1475</v>
      </c>
    </row>
    <row r="2487" spans="2:27" ht="12.75">
      <c r="B2487" s="1"/>
      <c r="D2487" s="60">
        <v>2017</v>
      </c>
      <c r="E2487" s="61">
        <v>42881</v>
      </c>
      <c r="Y2487" s="53">
        <v>1190</v>
      </c>
      <c r="Z2487" s="53">
        <v>1170</v>
      </c>
      <c r="AA2487" s="53">
        <v>1475</v>
      </c>
    </row>
    <row r="2488" spans="2:27" ht="12.75">
      <c r="B2488" s="1"/>
      <c r="D2488" s="60">
        <v>2017</v>
      </c>
      <c r="E2488" s="61">
        <v>42888</v>
      </c>
      <c r="Y2488" s="53">
        <v>1190</v>
      </c>
      <c r="Z2488" s="53">
        <v>1160</v>
      </c>
      <c r="AA2488" s="53">
        <v>1475</v>
      </c>
    </row>
    <row r="2489" spans="2:27" ht="12.75">
      <c r="B2489" s="1"/>
      <c r="D2489" s="60">
        <v>2017</v>
      </c>
      <c r="E2489" s="61">
        <v>42895</v>
      </c>
      <c r="Y2489" s="53">
        <v>1200</v>
      </c>
      <c r="Z2489" s="53">
        <v>1160</v>
      </c>
      <c r="AA2489" s="53">
        <v>1465</v>
      </c>
    </row>
    <row r="2490" spans="2:27" ht="12.75">
      <c r="B2490" s="1"/>
      <c r="D2490" s="60">
        <v>2017</v>
      </c>
      <c r="E2490" s="61">
        <v>42902</v>
      </c>
      <c r="Y2490" s="53">
        <v>1210</v>
      </c>
      <c r="Z2490" s="53">
        <v>1160</v>
      </c>
      <c r="AA2490" s="53">
        <v>1465</v>
      </c>
    </row>
    <row r="2491" spans="2:27" ht="12.75">
      <c r="B2491" s="1"/>
      <c r="D2491" s="60">
        <v>2017</v>
      </c>
      <c r="E2491" s="61">
        <v>42909</v>
      </c>
      <c r="Y2491" s="53">
        <v>1210</v>
      </c>
      <c r="Z2491" s="53">
        <v>1160</v>
      </c>
      <c r="AA2491" s="53">
        <v>1465</v>
      </c>
    </row>
    <row r="2492" spans="2:27" ht="12.75">
      <c r="B2492" s="1"/>
      <c r="D2492" s="60">
        <v>2017</v>
      </c>
      <c r="E2492" s="61">
        <v>42916</v>
      </c>
      <c r="Y2492" s="53">
        <v>1210</v>
      </c>
      <c r="Z2492" s="53">
        <v>1160</v>
      </c>
      <c r="AA2492" s="53">
        <v>1475</v>
      </c>
    </row>
    <row r="2493" spans="2:27" ht="12.75">
      <c r="B2493" s="1"/>
      <c r="D2493" s="60">
        <v>2017</v>
      </c>
      <c r="E2493" s="61">
        <v>42923</v>
      </c>
      <c r="Y2493" s="53">
        <v>1210</v>
      </c>
      <c r="Z2493" s="53">
        <v>1180</v>
      </c>
      <c r="AA2493" s="53">
        <v>1485</v>
      </c>
    </row>
    <row r="2494" spans="2:27" ht="12.75">
      <c r="B2494" s="1"/>
      <c r="D2494" s="60">
        <v>2017</v>
      </c>
      <c r="E2494" s="61">
        <v>42930</v>
      </c>
      <c r="Y2494" s="53">
        <v>1225</v>
      </c>
      <c r="Z2494" s="53">
        <v>1185</v>
      </c>
      <c r="AA2494" s="53">
        <v>1485</v>
      </c>
    </row>
    <row r="2495" spans="2:27" ht="12.75">
      <c r="B2495" s="1"/>
      <c r="D2495" s="60">
        <v>2017</v>
      </c>
      <c r="E2495" s="61">
        <v>42937</v>
      </c>
      <c r="Y2495" s="53">
        <v>1245</v>
      </c>
      <c r="Z2495" s="53">
        <v>1185</v>
      </c>
      <c r="AA2495" s="53">
        <v>1485</v>
      </c>
    </row>
    <row r="2496" spans="2:27" ht="12.75">
      <c r="B2496" s="1"/>
      <c r="D2496" s="60">
        <v>2017</v>
      </c>
      <c r="E2496" s="61">
        <v>42944</v>
      </c>
      <c r="Y2496" s="53">
        <v>1255</v>
      </c>
      <c r="Z2496" s="53">
        <v>1185</v>
      </c>
      <c r="AA2496" s="53">
        <v>1485</v>
      </c>
    </row>
    <row r="2497" spans="2:27" ht="12.75">
      <c r="B2497" s="1"/>
      <c r="D2497" s="60">
        <v>2017</v>
      </c>
      <c r="E2497" s="61">
        <v>42951</v>
      </c>
      <c r="Y2497" s="53">
        <v>1270</v>
      </c>
      <c r="Z2497" s="53">
        <v>1185</v>
      </c>
      <c r="AA2497" s="53">
        <v>1485</v>
      </c>
    </row>
    <row r="2498" spans="2:27" ht="12.75">
      <c r="B2498" s="1"/>
      <c r="D2498" s="60">
        <v>2017</v>
      </c>
      <c r="E2498" s="61">
        <v>42958</v>
      </c>
      <c r="Y2498" s="53">
        <v>1280</v>
      </c>
      <c r="Z2498" s="53">
        <v>1185</v>
      </c>
      <c r="AA2498" s="53">
        <v>1490</v>
      </c>
    </row>
    <row r="2499" spans="2:27" ht="12.75">
      <c r="B2499" s="1"/>
      <c r="D2499" s="60">
        <v>2017</v>
      </c>
      <c r="E2499" s="61">
        <v>42965</v>
      </c>
      <c r="Y2499" s="53">
        <v>1290</v>
      </c>
      <c r="Z2499" s="53">
        <v>1185</v>
      </c>
      <c r="AA2499" s="53">
        <v>1490</v>
      </c>
    </row>
    <row r="2500" spans="2:27" ht="12.75">
      <c r="B2500" s="1"/>
      <c r="D2500" s="60">
        <v>2017</v>
      </c>
      <c r="E2500" s="61">
        <v>42972</v>
      </c>
      <c r="Y2500" s="53">
        <v>1300</v>
      </c>
      <c r="Z2500" s="53">
        <v>1185</v>
      </c>
      <c r="AA2500" s="53">
        <v>1500</v>
      </c>
    </row>
    <row r="2501" spans="2:27" ht="12.75">
      <c r="B2501" s="1"/>
      <c r="D2501" s="60">
        <v>2017</v>
      </c>
      <c r="E2501" s="61">
        <v>42979</v>
      </c>
      <c r="Y2501" s="53">
        <v>1300</v>
      </c>
      <c r="Z2501" s="53">
        <v>1185</v>
      </c>
      <c r="AA2501" s="53">
        <v>1500</v>
      </c>
    </row>
    <row r="2502" spans="2:27" ht="12.75">
      <c r="B2502" s="1"/>
      <c r="D2502" s="60">
        <v>2017</v>
      </c>
      <c r="E2502" s="61">
        <v>42986</v>
      </c>
      <c r="Y2502" s="53">
        <v>1300</v>
      </c>
      <c r="Z2502" s="53">
        <v>1185</v>
      </c>
      <c r="AA2502" s="53">
        <v>1500</v>
      </c>
    </row>
    <row r="2503" spans="2:27" ht="12.75">
      <c r="B2503" s="1"/>
      <c r="D2503" s="60">
        <v>2017</v>
      </c>
      <c r="E2503" s="61">
        <v>42993</v>
      </c>
      <c r="Y2503" s="53">
        <v>1310</v>
      </c>
      <c r="Z2503" s="53">
        <v>1185</v>
      </c>
      <c r="AA2503" s="53">
        <v>1500</v>
      </c>
    </row>
    <row r="2504" spans="2:27" ht="12.75">
      <c r="B2504" s="1"/>
      <c r="D2504" s="60">
        <v>2017</v>
      </c>
      <c r="E2504" s="61">
        <v>43000</v>
      </c>
      <c r="Y2504" s="53">
        <v>1320</v>
      </c>
      <c r="Z2504" s="53">
        <v>1185</v>
      </c>
      <c r="AA2504" s="53">
        <v>1510</v>
      </c>
    </row>
    <row r="2505" spans="2:27" ht="12.75">
      <c r="B2505" s="1"/>
      <c r="D2505" s="60">
        <v>2017</v>
      </c>
      <c r="E2505" s="61">
        <v>43007</v>
      </c>
      <c r="Y2505" s="53">
        <v>1320</v>
      </c>
      <c r="Z2505" s="53">
        <v>1185</v>
      </c>
      <c r="AA2505" s="53">
        <v>1510</v>
      </c>
    </row>
    <row r="2506" spans="2:27" ht="12.75">
      <c r="B2506" s="1"/>
      <c r="D2506" s="60">
        <v>2017</v>
      </c>
      <c r="E2506" s="61">
        <v>43014</v>
      </c>
      <c r="Y2506" s="53">
        <v>1320</v>
      </c>
      <c r="Z2506" s="53">
        <v>1195</v>
      </c>
      <c r="AA2506" s="53">
        <v>1520</v>
      </c>
    </row>
    <row r="2507" spans="2:27" ht="12.75">
      <c r="B2507" s="1"/>
      <c r="D2507" s="60">
        <v>2017</v>
      </c>
      <c r="E2507" s="61">
        <v>43021</v>
      </c>
      <c r="Y2507" s="53">
        <v>1320</v>
      </c>
      <c r="Z2507" s="53">
        <v>1210</v>
      </c>
      <c r="AA2507" s="53">
        <v>1535</v>
      </c>
    </row>
    <row r="2508" spans="2:27" ht="12.75">
      <c r="B2508" s="1"/>
      <c r="D2508" s="60">
        <v>2017</v>
      </c>
      <c r="E2508" s="61">
        <v>43028</v>
      </c>
      <c r="Y2508" s="53">
        <v>1320</v>
      </c>
      <c r="Z2508" s="53">
        <v>1210</v>
      </c>
      <c r="AA2508" s="53">
        <v>1535</v>
      </c>
    </row>
    <row r="2509" spans="2:27" ht="12.75">
      <c r="B2509" s="1"/>
      <c r="D2509" s="60">
        <v>2017</v>
      </c>
      <c r="E2509" s="61">
        <v>43035</v>
      </c>
      <c r="Y2509" s="53">
        <v>1320</v>
      </c>
      <c r="Z2509" s="53">
        <v>1210</v>
      </c>
      <c r="AA2509" s="53">
        <v>1535</v>
      </c>
    </row>
    <row r="2510" spans="2:27" ht="12.75">
      <c r="B2510" s="1"/>
      <c r="D2510" s="60">
        <v>2017</v>
      </c>
      <c r="E2510" s="61">
        <v>43042</v>
      </c>
      <c r="Y2510" s="53">
        <v>1330</v>
      </c>
      <c r="Z2510" s="53">
        <v>1210</v>
      </c>
      <c r="AA2510" s="53">
        <v>1535</v>
      </c>
    </row>
    <row r="2511" spans="2:27" ht="12.75">
      <c r="B2511" s="1"/>
      <c r="D2511" s="60">
        <v>2017</v>
      </c>
      <c r="E2511" s="61">
        <v>43049</v>
      </c>
      <c r="Y2511" s="53">
        <v>1330</v>
      </c>
      <c r="Z2511" s="53">
        <v>1200</v>
      </c>
      <c r="AA2511" s="53">
        <v>1525</v>
      </c>
    </row>
    <row r="2512" spans="2:86" ht="12.75">
      <c r="B2512" s="1"/>
      <c r="D2512" s="60">
        <v>2017</v>
      </c>
      <c r="E2512" s="61">
        <v>43056</v>
      </c>
      <c r="Y2512" s="53">
        <v>1330</v>
      </c>
      <c r="Z2512" s="53">
        <v>1195</v>
      </c>
      <c r="AA2512" s="53">
        <v>1510</v>
      </c>
      <c r="CG2512" s="53">
        <v>494</v>
      </c>
      <c r="CH2512" s="53">
        <v>357</v>
      </c>
    </row>
    <row r="2513" spans="2:86" ht="12.75">
      <c r="B2513" s="1"/>
      <c r="D2513" s="60">
        <v>2017</v>
      </c>
      <c r="E2513" s="61">
        <v>43063</v>
      </c>
      <c r="Y2513" s="53">
        <v>1330</v>
      </c>
      <c r="Z2513" s="53">
        <v>1195</v>
      </c>
      <c r="AA2513" s="53">
        <v>1500</v>
      </c>
      <c r="CG2513" s="53">
        <v>489</v>
      </c>
      <c r="CH2513" s="53">
        <v>357</v>
      </c>
    </row>
    <row r="2514" spans="2:86" ht="12.75">
      <c r="B2514" s="1"/>
      <c r="D2514" s="60">
        <v>2017</v>
      </c>
      <c r="E2514" s="61">
        <v>43070</v>
      </c>
      <c r="Y2514" s="53">
        <v>1330</v>
      </c>
      <c r="Z2514" s="53">
        <v>1195</v>
      </c>
      <c r="AA2514" s="53">
        <v>1500</v>
      </c>
      <c r="CG2514" s="53">
        <v>478</v>
      </c>
      <c r="CH2514" s="53">
        <v>344</v>
      </c>
    </row>
    <row r="2515" spans="2:86" ht="12.75">
      <c r="B2515" s="1"/>
      <c r="D2515" s="60">
        <v>2017</v>
      </c>
      <c r="E2515" s="61">
        <v>43077</v>
      </c>
      <c r="Y2515" s="53">
        <v>1330</v>
      </c>
      <c r="Z2515" s="53">
        <v>1195</v>
      </c>
      <c r="AA2515" s="53">
        <v>1500</v>
      </c>
      <c r="CG2515" s="53" t="s">
        <v>159</v>
      </c>
      <c r="CH2515" s="53" t="s">
        <v>159</v>
      </c>
    </row>
    <row r="2516" spans="2:86" ht="12.75">
      <c r="B2516" s="1"/>
      <c r="D2516" s="60">
        <v>2017</v>
      </c>
      <c r="E2516" s="61">
        <v>43084</v>
      </c>
      <c r="Y2516" s="53">
        <v>1340</v>
      </c>
      <c r="Z2516" s="53">
        <v>1195</v>
      </c>
      <c r="AA2516" s="53">
        <v>1500</v>
      </c>
      <c r="CG2516" s="53">
        <v>445</v>
      </c>
      <c r="CH2516" s="53">
        <v>332</v>
      </c>
    </row>
    <row r="2517" spans="2:86" ht="12.75">
      <c r="B2517" s="1"/>
      <c r="D2517" s="60">
        <v>2017</v>
      </c>
      <c r="E2517" s="61">
        <v>43091</v>
      </c>
      <c r="Y2517" s="53">
        <v>1345</v>
      </c>
      <c r="Z2517" s="53">
        <v>1195</v>
      </c>
      <c r="AA2517" s="53">
        <v>1500</v>
      </c>
      <c r="CG2517" s="53">
        <v>457</v>
      </c>
      <c r="CH2517" s="53">
        <v>330</v>
      </c>
    </row>
    <row r="2518" spans="2:86" ht="12.75">
      <c r="B2518" s="1"/>
      <c r="D2518" s="60">
        <v>2017</v>
      </c>
      <c r="E2518" s="61">
        <v>43098</v>
      </c>
      <c r="Y2518" s="53">
        <v>1355</v>
      </c>
      <c r="Z2518" s="53">
        <v>1205</v>
      </c>
      <c r="AA2518" s="53">
        <v>1500</v>
      </c>
      <c r="CG2518" s="53">
        <v>465</v>
      </c>
      <c r="CH2518" s="53">
        <v>330</v>
      </c>
    </row>
    <row r="2519" spans="2:86" ht="12.75">
      <c r="B2519" s="1"/>
      <c r="D2519" s="91">
        <v>2018</v>
      </c>
      <c r="E2519" s="61">
        <v>43105</v>
      </c>
      <c r="Y2519" s="53">
        <v>1355</v>
      </c>
      <c r="Z2519" s="53">
        <v>1205</v>
      </c>
      <c r="AA2519" s="53">
        <v>1500</v>
      </c>
      <c r="CG2519" s="53">
        <v>472</v>
      </c>
      <c r="CH2519" s="53">
        <v>330</v>
      </c>
    </row>
    <row r="2520" spans="2:86" ht="12.75">
      <c r="B2520" s="1"/>
      <c r="D2520" s="91">
        <v>2018</v>
      </c>
      <c r="E2520" s="61">
        <v>43112</v>
      </c>
      <c r="Y2520" s="53">
        <v>1360</v>
      </c>
      <c r="Z2520" s="53">
        <v>1205</v>
      </c>
      <c r="AA2520" s="53">
        <v>1500</v>
      </c>
      <c r="CG2520" s="53">
        <v>486</v>
      </c>
      <c r="CH2520" s="53">
        <v>338</v>
      </c>
    </row>
    <row r="2521" spans="2:86" ht="12.75">
      <c r="B2521" s="1"/>
      <c r="D2521" s="91">
        <v>2018</v>
      </c>
      <c r="E2521" s="61">
        <v>43119</v>
      </c>
      <c r="Y2521" s="53">
        <v>1360</v>
      </c>
      <c r="Z2521" s="53">
        <v>1205</v>
      </c>
      <c r="AA2521" s="53">
        <v>1500</v>
      </c>
      <c r="CG2521" s="53">
        <v>502</v>
      </c>
      <c r="CH2521" s="53">
        <v>340</v>
      </c>
    </row>
    <row r="2522" spans="2:86" ht="12.75">
      <c r="B2522" s="1"/>
      <c r="D2522" s="91">
        <v>2018</v>
      </c>
      <c r="E2522" s="61">
        <v>43126</v>
      </c>
      <c r="Y2522" s="53">
        <v>1370</v>
      </c>
      <c r="Z2522" s="53">
        <v>1215</v>
      </c>
      <c r="AA2522" s="53">
        <v>1500</v>
      </c>
      <c r="CG2522" s="53">
        <v>510</v>
      </c>
      <c r="CH2522" s="53">
        <v>345</v>
      </c>
    </row>
    <row r="2523" spans="2:86" ht="12.75">
      <c r="B2523" s="1"/>
      <c r="D2523" s="91">
        <v>2018</v>
      </c>
      <c r="E2523" s="61">
        <v>43133</v>
      </c>
      <c r="Y2523" s="53">
        <v>1375</v>
      </c>
      <c r="Z2523" s="53">
        <v>1225</v>
      </c>
      <c r="AA2523" s="53">
        <v>1550</v>
      </c>
      <c r="CG2523" s="53">
        <v>510</v>
      </c>
      <c r="CH2523" s="53">
        <v>352</v>
      </c>
    </row>
    <row r="2524" spans="2:86" ht="12.75">
      <c r="B2524" s="1"/>
      <c r="D2524" s="91">
        <v>2018</v>
      </c>
      <c r="E2524" s="61">
        <v>43140</v>
      </c>
      <c r="Y2524" s="53">
        <v>1380</v>
      </c>
      <c r="Z2524" s="53">
        <v>1225</v>
      </c>
      <c r="AA2524" s="53">
        <v>1550</v>
      </c>
      <c r="CG2524" s="53">
        <v>516</v>
      </c>
      <c r="CH2524" s="53">
        <v>354</v>
      </c>
    </row>
    <row r="2525" spans="2:86" ht="12.75">
      <c r="B2525" s="1"/>
      <c r="D2525" s="91">
        <v>2018</v>
      </c>
      <c r="E2525" s="61">
        <v>43147</v>
      </c>
      <c r="Y2525" s="53">
        <v>1380</v>
      </c>
      <c r="Z2525" s="53">
        <v>1225</v>
      </c>
      <c r="AA2525" s="53">
        <v>1550</v>
      </c>
      <c r="CG2525" s="53">
        <v>527</v>
      </c>
      <c r="CH2525" s="53">
        <v>358</v>
      </c>
    </row>
    <row r="2526" spans="2:86" ht="12.75">
      <c r="B2526" s="1"/>
      <c r="D2526" s="91">
        <v>2018</v>
      </c>
      <c r="E2526" s="61">
        <v>43154</v>
      </c>
      <c r="Y2526" s="53">
        <v>1380</v>
      </c>
      <c r="Z2526" s="53">
        <v>1225</v>
      </c>
      <c r="AA2526" s="53">
        <v>1550</v>
      </c>
      <c r="CG2526" s="53">
        <v>540</v>
      </c>
      <c r="CH2526" s="53">
        <v>375</v>
      </c>
    </row>
    <row r="2527" spans="2:86" ht="12.75">
      <c r="B2527" s="1"/>
      <c r="D2527" s="91">
        <v>2018</v>
      </c>
      <c r="E2527" s="61">
        <v>43161</v>
      </c>
      <c r="Y2527" s="53">
        <v>1380</v>
      </c>
      <c r="Z2527" s="53">
        <v>1225</v>
      </c>
      <c r="AA2527" s="53">
        <v>1550</v>
      </c>
      <c r="CG2527" s="53">
        <v>542</v>
      </c>
      <c r="CH2527" s="53">
        <v>385</v>
      </c>
    </row>
    <row r="2528" spans="2:86" ht="12.75">
      <c r="B2528" s="1"/>
      <c r="D2528" s="91">
        <v>2018</v>
      </c>
      <c r="E2528" s="61">
        <v>43168</v>
      </c>
      <c r="Y2528" s="53">
        <v>1380</v>
      </c>
      <c r="Z2528" s="53">
        <v>1225</v>
      </c>
      <c r="AA2528" s="53">
        <v>1550</v>
      </c>
      <c r="CG2528" s="53">
        <v>539</v>
      </c>
      <c r="CH2528" s="53">
        <v>385</v>
      </c>
    </row>
    <row r="2529" spans="2:86" ht="12.75">
      <c r="B2529" s="1"/>
      <c r="D2529" s="91">
        <v>2018</v>
      </c>
      <c r="E2529" s="61">
        <v>43175</v>
      </c>
      <c r="Y2529" s="53">
        <v>1380</v>
      </c>
      <c r="Z2529" s="53">
        <v>1225</v>
      </c>
      <c r="AA2529" s="53">
        <v>1550</v>
      </c>
      <c r="CG2529" s="53">
        <v>522</v>
      </c>
      <c r="CH2529" s="53">
        <v>380</v>
      </c>
    </row>
    <row r="2530" spans="2:86" ht="12.75">
      <c r="B2530" s="1"/>
      <c r="D2530" s="91">
        <v>2018</v>
      </c>
      <c r="E2530" s="61">
        <v>43182</v>
      </c>
      <c r="Y2530" s="53">
        <v>1380</v>
      </c>
      <c r="Z2530" s="53">
        <v>1225</v>
      </c>
      <c r="AA2530" s="53">
        <v>1550</v>
      </c>
      <c r="CG2530" s="53">
        <v>503</v>
      </c>
      <c r="CH2530" s="53">
        <v>370</v>
      </c>
    </row>
    <row r="2531" spans="2:86" ht="12.75">
      <c r="B2531" s="1"/>
      <c r="D2531" s="91">
        <v>2018</v>
      </c>
      <c r="E2531" s="61">
        <v>43189</v>
      </c>
      <c r="Y2531" s="53">
        <v>1380</v>
      </c>
      <c r="Z2531" s="53">
        <v>1225</v>
      </c>
      <c r="AA2531" s="53">
        <v>1550</v>
      </c>
      <c r="CG2531" s="53">
        <v>515</v>
      </c>
      <c r="CH2531" s="53">
        <v>370</v>
      </c>
    </row>
    <row r="2532" spans="2:86" ht="12.75">
      <c r="B2532" s="1"/>
      <c r="D2532" s="91">
        <v>2018</v>
      </c>
      <c r="E2532" s="61">
        <v>43196</v>
      </c>
      <c r="Y2532" s="53">
        <v>1390</v>
      </c>
      <c r="Z2532" s="53">
        <v>1225</v>
      </c>
      <c r="AA2532" s="53">
        <v>1560</v>
      </c>
      <c r="CG2532" s="53">
        <v>540</v>
      </c>
      <c r="CH2532" s="53">
        <v>378</v>
      </c>
    </row>
    <row r="2533" spans="2:86" ht="12.75">
      <c r="B2533" s="1"/>
      <c r="D2533" s="91">
        <v>2018</v>
      </c>
      <c r="E2533" s="61">
        <v>43203</v>
      </c>
      <c r="Y2533" s="53">
        <v>1400</v>
      </c>
      <c r="Z2533" s="53">
        <v>1225</v>
      </c>
      <c r="AA2533" s="53">
        <v>1560</v>
      </c>
      <c r="CG2533" s="53">
        <v>546</v>
      </c>
      <c r="CH2533" s="53">
        <v>385</v>
      </c>
    </row>
    <row r="2534" spans="2:86" ht="12.75">
      <c r="B2534" s="1"/>
      <c r="D2534" s="91">
        <v>2018</v>
      </c>
      <c r="E2534" s="61">
        <v>43210</v>
      </c>
      <c r="Y2534" s="53">
        <v>1405</v>
      </c>
      <c r="Z2534" s="53">
        <v>1225</v>
      </c>
      <c r="AA2534" s="53">
        <v>1590</v>
      </c>
      <c r="CG2534" s="53">
        <v>556</v>
      </c>
      <c r="CH2534" s="53">
        <v>395</v>
      </c>
    </row>
    <row r="2535" spans="2:86" ht="12.75">
      <c r="B2535" s="1"/>
      <c r="D2535" s="91">
        <v>2018</v>
      </c>
      <c r="E2535" s="61">
        <v>43217</v>
      </c>
      <c r="Y2535" s="53">
        <v>1405</v>
      </c>
      <c r="Z2535" s="53">
        <v>1225</v>
      </c>
      <c r="AA2535" s="53">
        <v>1590</v>
      </c>
      <c r="CG2535" s="53">
        <v>565</v>
      </c>
      <c r="CH2535" s="53">
        <v>405</v>
      </c>
    </row>
    <row r="2536" spans="2:86" ht="12.75">
      <c r="B2536" s="1"/>
      <c r="D2536" s="91">
        <v>2018</v>
      </c>
      <c r="E2536" s="61">
        <v>43224</v>
      </c>
      <c r="Y2536" s="53">
        <v>1405</v>
      </c>
      <c r="Z2536" s="53">
        <v>1225</v>
      </c>
      <c r="AA2536" s="53">
        <v>1590</v>
      </c>
      <c r="CG2536" s="53">
        <v>598</v>
      </c>
      <c r="CH2536" s="53">
        <v>425</v>
      </c>
    </row>
    <row r="2537" spans="2:86" ht="12.75">
      <c r="B2537" s="1"/>
      <c r="D2537" s="91">
        <v>2018</v>
      </c>
      <c r="E2537" s="61">
        <v>43231</v>
      </c>
      <c r="Y2537" s="53">
        <v>1405</v>
      </c>
      <c r="Z2537" s="53">
        <v>1215</v>
      </c>
      <c r="AA2537" s="53">
        <v>1610</v>
      </c>
      <c r="CG2537" s="53">
        <v>619</v>
      </c>
      <c r="CH2537" s="53">
        <v>432</v>
      </c>
    </row>
    <row r="2538" spans="2:86" ht="12.75">
      <c r="B2538" s="1"/>
      <c r="D2538" s="91">
        <v>2018</v>
      </c>
      <c r="E2538" s="61">
        <v>43238</v>
      </c>
      <c r="Y2538" s="53">
        <v>1405</v>
      </c>
      <c r="Z2538" s="53">
        <v>1215</v>
      </c>
      <c r="AA2538" s="53">
        <v>1610</v>
      </c>
      <c r="CG2538" s="53">
        <v>647</v>
      </c>
      <c r="CH2538" s="53">
        <v>445</v>
      </c>
    </row>
    <row r="2539" spans="2:86" ht="12.75">
      <c r="B2539" s="1"/>
      <c r="D2539" s="91">
        <v>2018</v>
      </c>
      <c r="E2539" s="61">
        <v>43245</v>
      </c>
      <c r="Y2539" s="53">
        <v>1405</v>
      </c>
      <c r="Z2539" s="53">
        <v>1215</v>
      </c>
      <c r="AA2539" s="53">
        <v>1610</v>
      </c>
      <c r="CG2539" s="53">
        <v>653</v>
      </c>
      <c r="CH2539" s="53">
        <v>450</v>
      </c>
    </row>
    <row r="2540" spans="2:86" ht="12.75">
      <c r="B2540" s="1"/>
      <c r="D2540" s="91">
        <v>2018</v>
      </c>
      <c r="E2540" s="61">
        <v>43252</v>
      </c>
      <c r="Y2540" s="53">
        <v>1405</v>
      </c>
      <c r="Z2540" s="53">
        <v>1215</v>
      </c>
      <c r="AA2540" s="53">
        <v>1610</v>
      </c>
      <c r="CG2540" s="53">
        <v>655</v>
      </c>
      <c r="CH2540" s="53">
        <v>458</v>
      </c>
    </row>
    <row r="2541" spans="2:86" ht="12.75">
      <c r="B2541" s="1"/>
      <c r="D2541" s="91">
        <v>2018</v>
      </c>
      <c r="E2541" s="61">
        <v>43259</v>
      </c>
      <c r="Y2541" s="53">
        <v>1405</v>
      </c>
      <c r="Z2541" s="53">
        <v>1215</v>
      </c>
      <c r="AA2541" s="53">
        <v>1620</v>
      </c>
      <c r="CG2541" s="53">
        <v>647</v>
      </c>
      <c r="CH2541" s="53">
        <v>458</v>
      </c>
    </row>
    <row r="2542" spans="2:86" ht="12.75">
      <c r="B2542" s="1"/>
      <c r="D2542" s="91">
        <v>2018</v>
      </c>
      <c r="E2542" s="61">
        <v>43266</v>
      </c>
      <c r="Y2542" s="53">
        <v>1405</v>
      </c>
      <c r="Z2542" s="53">
        <v>1215</v>
      </c>
      <c r="AA2542" s="53">
        <v>1635</v>
      </c>
      <c r="CG2542" s="53">
        <v>615</v>
      </c>
      <c r="CH2542" s="53">
        <v>458</v>
      </c>
    </row>
    <row r="2543" spans="2:86" ht="12.75">
      <c r="B2543" s="1"/>
      <c r="D2543" s="91">
        <v>2018</v>
      </c>
      <c r="E2543" s="61">
        <v>43273</v>
      </c>
      <c r="Y2543" s="53">
        <v>1405</v>
      </c>
      <c r="Z2543" s="53">
        <v>1215</v>
      </c>
      <c r="AA2543" s="53">
        <v>1650</v>
      </c>
      <c r="CG2543" s="53">
        <v>582</v>
      </c>
      <c r="CH2543" s="53">
        <v>452</v>
      </c>
    </row>
    <row r="2544" spans="2:86" ht="12.75">
      <c r="B2544" s="1"/>
      <c r="D2544" s="91">
        <v>2018</v>
      </c>
      <c r="E2544" s="61">
        <v>43280</v>
      </c>
      <c r="Y2544" s="53">
        <v>1405</v>
      </c>
      <c r="Z2544" s="53">
        <v>1215</v>
      </c>
      <c r="AA2544" s="53">
        <v>1660</v>
      </c>
      <c r="CG2544" s="53">
        <v>590</v>
      </c>
      <c r="CH2544" s="53">
        <v>452</v>
      </c>
    </row>
    <row r="2545" spans="2:86" ht="12.75">
      <c r="B2545" s="1"/>
      <c r="D2545" s="91">
        <v>2018</v>
      </c>
      <c r="E2545" s="61">
        <v>43287</v>
      </c>
      <c r="Y2545" s="53">
        <v>1405</v>
      </c>
      <c r="Z2545" s="53">
        <v>1215</v>
      </c>
      <c r="AA2545" s="53">
        <v>1670</v>
      </c>
      <c r="CG2545" s="53">
        <v>590</v>
      </c>
      <c r="CH2545" s="53">
        <v>452</v>
      </c>
    </row>
    <row r="2546" spans="2:86" ht="12.75">
      <c r="B2546" s="1"/>
      <c r="D2546" s="91">
        <v>2018</v>
      </c>
      <c r="E2546" s="61">
        <v>43294</v>
      </c>
      <c r="Y2546" s="53">
        <v>1410</v>
      </c>
      <c r="Z2546" s="53">
        <v>1215</v>
      </c>
      <c r="AA2546" s="53">
        <v>1670</v>
      </c>
      <c r="CG2546" s="53">
        <v>587</v>
      </c>
      <c r="CH2546" s="53">
        <v>452</v>
      </c>
    </row>
    <row r="2547" spans="2:86" ht="12.75">
      <c r="B2547" s="1"/>
      <c r="D2547" s="91">
        <v>2018</v>
      </c>
      <c r="E2547" s="61">
        <v>43301</v>
      </c>
      <c r="Y2547" s="53">
        <v>1410</v>
      </c>
      <c r="Z2547" s="53">
        <v>1195</v>
      </c>
      <c r="AA2547" s="53">
        <v>1670</v>
      </c>
      <c r="CG2547" s="53">
        <v>555</v>
      </c>
      <c r="CH2547" s="53">
        <v>440</v>
      </c>
    </row>
    <row r="2548" spans="2:86" ht="12.75">
      <c r="B2548" s="1"/>
      <c r="D2548" s="60">
        <v>2018</v>
      </c>
      <c r="E2548" s="61">
        <v>43308</v>
      </c>
      <c r="Y2548" s="53">
        <v>1410</v>
      </c>
      <c r="Z2548" s="53">
        <v>1175</v>
      </c>
      <c r="AA2548" s="53">
        <v>1660</v>
      </c>
      <c r="CG2548" s="53">
        <v>525</v>
      </c>
      <c r="CH2548" s="53">
        <v>430</v>
      </c>
    </row>
    <row r="2549" spans="2:86" ht="12.75">
      <c r="B2549" s="1"/>
      <c r="D2549" s="60">
        <v>2018</v>
      </c>
      <c r="E2549" s="61">
        <v>43315</v>
      </c>
      <c r="Y2549" s="53">
        <v>1410</v>
      </c>
      <c r="Z2549" s="53">
        <v>1150</v>
      </c>
      <c r="AA2549" s="53">
        <v>1650</v>
      </c>
      <c r="CG2549" s="53">
        <v>477</v>
      </c>
      <c r="CH2549" s="53">
        <v>400</v>
      </c>
    </row>
    <row r="2550" spans="2:86" ht="12.75">
      <c r="B2550" s="1"/>
      <c r="D2550" s="60">
        <v>2018</v>
      </c>
      <c r="E2550" s="61">
        <v>43322</v>
      </c>
      <c r="Y2550" s="53">
        <v>1410</v>
      </c>
      <c r="Z2550" s="53">
        <v>1090</v>
      </c>
      <c r="AA2550" s="53">
        <v>1635</v>
      </c>
      <c r="CG2550" s="53">
        <v>442</v>
      </c>
      <c r="CH2550" s="53">
        <v>355</v>
      </c>
    </row>
    <row r="2551" spans="2:86" ht="12.75">
      <c r="B2551" s="1"/>
      <c r="D2551" s="60">
        <v>2018</v>
      </c>
      <c r="E2551" s="61">
        <v>43329</v>
      </c>
      <c r="Y2551" s="53">
        <v>1410</v>
      </c>
      <c r="Z2551" s="53">
        <v>1060</v>
      </c>
      <c r="AA2551" s="53">
        <v>1615</v>
      </c>
      <c r="CG2551" s="53">
        <v>462</v>
      </c>
      <c r="CH2551" s="53">
        <v>345</v>
      </c>
    </row>
    <row r="2552" spans="2:86" ht="12.75">
      <c r="B2552" s="1"/>
      <c r="D2552" s="60">
        <v>2018</v>
      </c>
      <c r="E2552" s="61">
        <v>43336</v>
      </c>
      <c r="Y2552" s="53">
        <v>1410</v>
      </c>
      <c r="Z2552" s="53">
        <v>1045</v>
      </c>
      <c r="AA2552" s="53">
        <v>1600</v>
      </c>
      <c r="CG2552" s="53">
        <v>480</v>
      </c>
      <c r="CH2552" s="53">
        <v>360</v>
      </c>
    </row>
    <row r="2553" spans="2:86" ht="12.75">
      <c r="B2553" s="1"/>
      <c r="D2553" s="60">
        <v>2018</v>
      </c>
      <c r="E2553" s="61">
        <v>43343</v>
      </c>
      <c r="Y2553" s="53">
        <v>1410</v>
      </c>
      <c r="Z2553" s="53">
        <v>1045</v>
      </c>
      <c r="AA2553" s="53">
        <v>1590</v>
      </c>
      <c r="CG2553" s="53">
        <v>480</v>
      </c>
      <c r="CH2553" s="53">
        <v>360</v>
      </c>
    </row>
    <row r="2554" spans="2:86" ht="12.75">
      <c r="B2554" s="1"/>
      <c r="D2554" s="60">
        <v>2018</v>
      </c>
      <c r="E2554" s="61">
        <v>43350</v>
      </c>
      <c r="Y2554" s="53">
        <v>1410</v>
      </c>
      <c r="Z2554" s="53">
        <v>1005</v>
      </c>
      <c r="AA2554" s="53">
        <v>1590</v>
      </c>
      <c r="CG2554" s="53">
        <v>478</v>
      </c>
      <c r="CH2554" s="53">
        <v>355</v>
      </c>
    </row>
    <row r="2555" spans="2:86" ht="12.75">
      <c r="B2555" s="1"/>
      <c r="D2555" s="60">
        <v>2018</v>
      </c>
      <c r="E2555" s="61">
        <v>43357</v>
      </c>
      <c r="Y2555" s="53">
        <v>1410</v>
      </c>
      <c r="Z2555" s="53">
        <v>985</v>
      </c>
      <c r="AA2555" s="53">
        <v>1575</v>
      </c>
      <c r="CG2555" s="53">
        <v>442</v>
      </c>
      <c r="CH2555" s="53">
        <v>345</v>
      </c>
    </row>
    <row r="2556" spans="2:86" ht="12.75">
      <c r="B2556" s="1"/>
      <c r="D2556" s="60">
        <v>2018</v>
      </c>
      <c r="E2556" s="61">
        <v>43364</v>
      </c>
      <c r="Y2556" s="53">
        <v>1410</v>
      </c>
      <c r="Z2556" s="53">
        <v>985</v>
      </c>
      <c r="AA2556" s="53">
        <v>1555</v>
      </c>
      <c r="CG2556" s="53">
        <v>385</v>
      </c>
      <c r="CH2556" s="53">
        <v>325</v>
      </c>
    </row>
    <row r="2557" spans="4:86" ht="12.75">
      <c r="D2557" s="60">
        <v>2018</v>
      </c>
      <c r="E2557" s="61">
        <v>43371</v>
      </c>
      <c r="Y2557" s="53">
        <v>1410</v>
      </c>
      <c r="Z2557" s="53">
        <v>985</v>
      </c>
      <c r="AA2557" s="53">
        <v>1555</v>
      </c>
      <c r="CG2557" s="53">
        <v>350</v>
      </c>
      <c r="CH2557" s="53">
        <v>315</v>
      </c>
    </row>
    <row r="2558" spans="4:86" ht="12.75">
      <c r="D2558" s="60">
        <v>2018</v>
      </c>
      <c r="E2558" s="61">
        <v>43378</v>
      </c>
      <c r="Y2558" s="53">
        <v>1400</v>
      </c>
      <c r="Z2558" s="53">
        <v>985</v>
      </c>
      <c r="AA2558" s="53">
        <v>1545</v>
      </c>
      <c r="CG2558" s="53">
        <v>342</v>
      </c>
      <c r="CH2558" s="53">
        <v>310</v>
      </c>
    </row>
    <row r="2559" spans="4:86" ht="12.75">
      <c r="D2559" s="60">
        <v>2018</v>
      </c>
      <c r="E2559" s="61">
        <v>43385</v>
      </c>
      <c r="Y2559" s="53">
        <v>1390</v>
      </c>
      <c r="Z2559" s="53">
        <v>985</v>
      </c>
      <c r="AA2559" s="53">
        <v>1545</v>
      </c>
      <c r="CG2559" s="53">
        <v>332</v>
      </c>
      <c r="CH2559" s="53">
        <v>305</v>
      </c>
    </row>
    <row r="2560" spans="4:86" ht="12.75">
      <c r="D2560" s="60">
        <v>2018</v>
      </c>
      <c r="E2560" s="61">
        <v>43392</v>
      </c>
      <c r="Y2560" s="53">
        <v>1390</v>
      </c>
      <c r="Z2560" s="53">
        <v>985</v>
      </c>
      <c r="AA2560" s="53">
        <v>1535</v>
      </c>
      <c r="CG2560" s="53">
        <v>319</v>
      </c>
      <c r="CH2560" s="53">
        <v>280</v>
      </c>
    </row>
    <row r="2561" spans="4:86" ht="12.75">
      <c r="D2561" s="60">
        <v>2018</v>
      </c>
      <c r="E2561" s="61">
        <v>43399</v>
      </c>
      <c r="Y2561" s="53">
        <v>1390</v>
      </c>
      <c r="Z2561" s="53">
        <v>985</v>
      </c>
      <c r="AA2561" s="53">
        <v>1535</v>
      </c>
      <c r="CG2561" s="53">
        <v>298</v>
      </c>
      <c r="CH2561" s="53">
        <v>260</v>
      </c>
    </row>
    <row r="2562" spans="4:86" ht="12.75">
      <c r="D2562" s="60">
        <v>2018</v>
      </c>
      <c r="E2562" s="61">
        <v>43406</v>
      </c>
      <c r="Y2562" s="53">
        <v>1390</v>
      </c>
      <c r="Z2562" s="53">
        <v>985</v>
      </c>
      <c r="AA2562" s="53">
        <v>1535</v>
      </c>
      <c r="CG2562" s="53">
        <v>312</v>
      </c>
      <c r="CH2562" s="53">
        <v>255</v>
      </c>
    </row>
    <row r="2563" spans="4:86" ht="12.75">
      <c r="D2563" s="60">
        <v>2018</v>
      </c>
      <c r="E2563" s="61">
        <v>43413</v>
      </c>
      <c r="Y2563" s="53">
        <v>1390</v>
      </c>
      <c r="Z2563" s="53">
        <v>985</v>
      </c>
      <c r="AA2563" s="53">
        <v>1535</v>
      </c>
      <c r="CG2563" s="53">
        <v>330</v>
      </c>
      <c r="CH2563" s="53">
        <v>268</v>
      </c>
    </row>
    <row r="2564" spans="4:86" ht="12.75">
      <c r="D2564" s="60">
        <v>2018</v>
      </c>
      <c r="E2564" s="61">
        <v>43420</v>
      </c>
      <c r="Y2564" s="53">
        <v>1390</v>
      </c>
      <c r="Z2564" s="53">
        <v>975</v>
      </c>
      <c r="AA2564" s="53">
        <v>1535</v>
      </c>
      <c r="CG2564" s="53">
        <v>347</v>
      </c>
      <c r="CH2564" s="53">
        <v>275</v>
      </c>
    </row>
    <row r="2565" spans="4:86" ht="12.75">
      <c r="D2565" s="60">
        <v>2018</v>
      </c>
      <c r="E2565" s="61">
        <v>43427</v>
      </c>
      <c r="Y2565" s="53">
        <v>1380</v>
      </c>
      <c r="Z2565" s="53">
        <v>945</v>
      </c>
      <c r="AA2565" s="53">
        <v>1535</v>
      </c>
      <c r="CG2565" s="53">
        <v>351</v>
      </c>
      <c r="CH2565" s="53">
        <v>285</v>
      </c>
    </row>
    <row r="2566" spans="4:86" ht="12.75">
      <c r="D2566" s="60">
        <v>2018</v>
      </c>
      <c r="E2566" s="61">
        <v>43434</v>
      </c>
      <c r="Y2566" s="53">
        <v>1370</v>
      </c>
      <c r="Z2566" s="53">
        <v>925</v>
      </c>
      <c r="AA2566" s="53">
        <v>1535</v>
      </c>
      <c r="CG2566" s="53">
        <v>346</v>
      </c>
      <c r="CH2566" s="53">
        <v>285</v>
      </c>
    </row>
    <row r="2567" spans="4:86" ht="12.75">
      <c r="D2567" s="60">
        <v>2018</v>
      </c>
      <c r="E2567" s="61">
        <v>43441</v>
      </c>
      <c r="Y2567" s="53">
        <v>1370</v>
      </c>
      <c r="Z2567" s="53">
        <v>910</v>
      </c>
      <c r="AA2567" s="53">
        <v>1525</v>
      </c>
      <c r="CG2567" s="53">
        <v>324</v>
      </c>
      <c r="CH2567" s="53">
        <v>270</v>
      </c>
    </row>
    <row r="2568" spans="4:86" ht="12.75">
      <c r="D2568" s="60">
        <v>2018</v>
      </c>
      <c r="E2568" s="61">
        <v>43448</v>
      </c>
      <c r="Y2568" s="53">
        <v>1370</v>
      </c>
      <c r="Z2568" s="53">
        <v>910</v>
      </c>
      <c r="AA2568" s="53">
        <v>1525</v>
      </c>
      <c r="CG2568" s="53">
        <v>310</v>
      </c>
      <c r="CH2568" s="53">
        <v>262</v>
      </c>
    </row>
    <row r="2569" spans="4:86" ht="12.75">
      <c r="D2569" s="60">
        <v>2018</v>
      </c>
      <c r="E2569" s="61">
        <v>43455</v>
      </c>
      <c r="Y2569" s="53">
        <v>1370</v>
      </c>
      <c r="Z2569" s="53">
        <v>910</v>
      </c>
      <c r="AA2569" s="53">
        <v>1515</v>
      </c>
      <c r="CG2569" s="53">
        <v>321</v>
      </c>
      <c r="CH2569" s="53">
        <v>255</v>
      </c>
    </row>
    <row r="2570" spans="4:86" ht="12.75">
      <c r="D2570" s="60">
        <v>2018</v>
      </c>
      <c r="E2570" s="61">
        <v>43462</v>
      </c>
      <c r="Y2570" s="53">
        <v>1370</v>
      </c>
      <c r="Z2570" s="53">
        <v>910</v>
      </c>
      <c r="AA2570" s="53">
        <v>1515</v>
      </c>
      <c r="CG2570" s="53">
        <v>326</v>
      </c>
      <c r="CH2570" s="53">
        <v>252</v>
      </c>
    </row>
    <row r="2571" spans="4:86" ht="12.75">
      <c r="D2571" s="60">
        <v>2019</v>
      </c>
      <c r="E2571" s="61">
        <v>43469</v>
      </c>
      <c r="Y2571" s="53">
        <v>1370</v>
      </c>
      <c r="Z2571" s="53">
        <v>910</v>
      </c>
      <c r="AA2571" s="53">
        <v>1515</v>
      </c>
      <c r="CG2571" s="53">
        <v>326</v>
      </c>
      <c r="CH2571" s="53">
        <v>252</v>
      </c>
    </row>
    <row r="2572" spans="4:86" ht="12.75">
      <c r="D2572" s="60">
        <v>2019</v>
      </c>
      <c r="E2572" s="61">
        <v>43476</v>
      </c>
      <c r="Y2572" s="53">
        <v>1370</v>
      </c>
      <c r="Z2572" s="53">
        <v>910</v>
      </c>
      <c r="AA2572" s="53">
        <v>1515</v>
      </c>
      <c r="CG2572" s="53">
        <v>324</v>
      </c>
      <c r="CH2572" s="53">
        <v>250</v>
      </c>
    </row>
    <row r="2573" spans="4:86" ht="12.75">
      <c r="D2573" s="60">
        <v>2019</v>
      </c>
      <c r="E2573" s="61">
        <v>43483</v>
      </c>
      <c r="Y2573" s="53">
        <v>1370</v>
      </c>
      <c r="Z2573" s="53">
        <v>910</v>
      </c>
      <c r="AA2573" s="53">
        <v>1485</v>
      </c>
      <c r="CG2573" s="53" t="s">
        <v>159</v>
      </c>
      <c r="CH2573" s="53" t="s">
        <v>159</v>
      </c>
    </row>
    <row r="2574" spans="4:86" ht="12.75">
      <c r="D2574" s="60">
        <v>2019</v>
      </c>
      <c r="E2574" s="61">
        <v>43490</v>
      </c>
      <c r="Y2574" s="53">
        <v>1370</v>
      </c>
      <c r="Z2574" s="53">
        <v>910</v>
      </c>
      <c r="AA2574" s="53">
        <v>1455</v>
      </c>
      <c r="CG2574" s="53" t="s">
        <v>159</v>
      </c>
      <c r="CH2574" s="53" t="s">
        <v>159</v>
      </c>
    </row>
    <row r="2575" spans="4:86" ht="12.75">
      <c r="D2575" s="60">
        <v>2019</v>
      </c>
      <c r="E2575" s="61">
        <v>43497</v>
      </c>
      <c r="Y2575" s="53">
        <v>1380</v>
      </c>
      <c r="Z2575" s="53">
        <v>910</v>
      </c>
      <c r="AA2575" s="53">
        <v>1425</v>
      </c>
      <c r="CG2575" s="53" t="s">
        <v>159</v>
      </c>
      <c r="CH2575" s="53" t="s">
        <v>159</v>
      </c>
    </row>
    <row r="2576" spans="4:86" ht="12.75">
      <c r="D2576" s="60">
        <v>2019</v>
      </c>
      <c r="E2576" s="61">
        <v>43504</v>
      </c>
      <c r="Y2576" s="53">
        <v>1390</v>
      </c>
      <c r="Z2576" s="53">
        <v>910</v>
      </c>
      <c r="AA2576" s="53">
        <v>1415</v>
      </c>
      <c r="CG2576" s="53">
        <v>417</v>
      </c>
      <c r="CH2576" s="53">
        <v>290</v>
      </c>
    </row>
    <row r="2577" spans="4:86" ht="12.75">
      <c r="D2577" s="60">
        <v>2019</v>
      </c>
      <c r="E2577" s="61">
        <v>43511</v>
      </c>
      <c r="Y2577" s="53">
        <v>1400</v>
      </c>
      <c r="Z2577" s="53">
        <v>910</v>
      </c>
      <c r="AA2577" s="53">
        <v>1415</v>
      </c>
      <c r="CG2577" s="53">
        <v>410</v>
      </c>
      <c r="CH2577" s="53">
        <v>292</v>
      </c>
    </row>
    <row r="2578" spans="4:86" ht="12.75">
      <c r="D2578" s="60">
        <v>2019</v>
      </c>
      <c r="E2578" s="61">
        <v>43518</v>
      </c>
      <c r="Y2578" s="53">
        <v>1400</v>
      </c>
      <c r="Z2578" s="53">
        <v>890</v>
      </c>
      <c r="AA2578" s="53">
        <v>1410</v>
      </c>
      <c r="CG2578" s="53">
        <v>398</v>
      </c>
      <c r="CH2578" s="53">
        <v>292</v>
      </c>
    </row>
    <row r="2579" spans="4:86" ht="12.75">
      <c r="D2579" s="60">
        <v>2019</v>
      </c>
      <c r="E2579" s="61">
        <v>43525</v>
      </c>
      <c r="Y2579" s="53">
        <v>1400</v>
      </c>
      <c r="Z2579" s="53">
        <v>890</v>
      </c>
      <c r="AA2579" s="53">
        <v>1410</v>
      </c>
      <c r="CG2579" s="53">
        <v>378</v>
      </c>
      <c r="CH2579" s="53">
        <v>285</v>
      </c>
    </row>
    <row r="2580" spans="4:86" ht="12.75">
      <c r="D2580" s="60">
        <v>2019</v>
      </c>
      <c r="E2580" s="61">
        <v>43532</v>
      </c>
      <c r="Y2580" s="53">
        <v>1400</v>
      </c>
      <c r="Z2580" s="53">
        <v>875</v>
      </c>
      <c r="AA2580" s="53">
        <v>1410</v>
      </c>
      <c r="CG2580" s="53">
        <v>376</v>
      </c>
      <c r="CH2580" s="53">
        <v>275</v>
      </c>
    </row>
    <row r="2581" spans="4:86" ht="12.75">
      <c r="D2581" s="60">
        <v>2019</v>
      </c>
      <c r="E2581" s="61">
        <v>43539</v>
      </c>
      <c r="Y2581" s="53">
        <v>1400</v>
      </c>
      <c r="Z2581" s="53">
        <v>875</v>
      </c>
      <c r="AA2581" s="53">
        <v>1410</v>
      </c>
      <c r="CG2581" s="53">
        <v>382</v>
      </c>
      <c r="CH2581" s="53">
        <v>275</v>
      </c>
    </row>
    <row r="2582" spans="4:86" ht="12.75">
      <c r="D2582" s="60">
        <v>2019</v>
      </c>
      <c r="E2582" s="61">
        <v>43546</v>
      </c>
      <c r="Y2582" s="53">
        <v>1400</v>
      </c>
      <c r="Z2582" s="53">
        <v>870</v>
      </c>
      <c r="AA2582" s="53">
        <v>1410</v>
      </c>
      <c r="CG2582" s="53">
        <v>368</v>
      </c>
      <c r="CH2582" s="53">
        <v>270</v>
      </c>
    </row>
    <row r="2583" spans="4:86" ht="12.75">
      <c r="D2583" s="60">
        <v>2019</v>
      </c>
      <c r="E2583" s="61">
        <v>43553</v>
      </c>
      <c r="Y2583" s="53">
        <v>1400</v>
      </c>
      <c r="Z2583" s="53">
        <v>870</v>
      </c>
      <c r="AA2583" s="53">
        <v>1410</v>
      </c>
      <c r="CG2583" s="53">
        <v>350</v>
      </c>
      <c r="CH2583" s="53">
        <v>270</v>
      </c>
    </row>
    <row r="2584" spans="4:86" ht="12.75">
      <c r="D2584" s="60">
        <v>2019</v>
      </c>
      <c r="E2584" s="61">
        <v>43560</v>
      </c>
      <c r="Y2584" s="53">
        <v>1400</v>
      </c>
      <c r="Z2584" s="53">
        <v>870</v>
      </c>
      <c r="AA2584" s="53">
        <v>1410</v>
      </c>
      <c r="CG2584" s="53">
        <v>341</v>
      </c>
      <c r="CH2584" s="53">
        <v>270</v>
      </c>
    </row>
    <row r="2585" spans="4:86" ht="12.75">
      <c r="D2585" s="60">
        <v>2019</v>
      </c>
      <c r="E2585" s="61">
        <v>43567</v>
      </c>
      <c r="Y2585" s="53">
        <v>1400</v>
      </c>
      <c r="Z2585" s="53">
        <v>870</v>
      </c>
      <c r="AA2585" s="53">
        <v>1410</v>
      </c>
      <c r="CG2585" s="53">
        <v>328</v>
      </c>
      <c r="CH2585" s="53">
        <v>270</v>
      </c>
    </row>
    <row r="2586" spans="4:86" ht="12.75">
      <c r="D2586" s="60">
        <v>2019</v>
      </c>
      <c r="E2586" s="61">
        <v>43574</v>
      </c>
      <c r="Y2586" s="53">
        <v>1390</v>
      </c>
      <c r="Z2586" s="53">
        <v>870</v>
      </c>
      <c r="AA2586" s="53">
        <v>1410</v>
      </c>
      <c r="CG2586" s="53">
        <v>312</v>
      </c>
      <c r="CH2586" s="53">
        <v>268</v>
      </c>
    </row>
    <row r="2587" spans="4:86" ht="12.75">
      <c r="D2587" s="60">
        <v>2019</v>
      </c>
      <c r="E2587" s="61">
        <v>43581</v>
      </c>
      <c r="Y2587" s="53">
        <v>1380</v>
      </c>
      <c r="Z2587" s="53">
        <v>870</v>
      </c>
      <c r="AA2587" s="53">
        <v>1410</v>
      </c>
      <c r="CG2587" s="53">
        <v>323</v>
      </c>
      <c r="CH2587" s="53">
        <v>265</v>
      </c>
    </row>
    <row r="2588" spans="4:86" ht="12.75">
      <c r="D2588" s="60">
        <v>2019</v>
      </c>
      <c r="E2588" s="61">
        <v>43588</v>
      </c>
      <c r="Y2588" s="53">
        <v>1370</v>
      </c>
      <c r="Z2588" s="53">
        <v>880</v>
      </c>
      <c r="AA2588" s="53">
        <v>1420</v>
      </c>
      <c r="CG2588" s="53">
        <v>329</v>
      </c>
      <c r="CH2588" s="53">
        <v>265</v>
      </c>
    </row>
    <row r="2589" spans="4:86" ht="12.75">
      <c r="D2589" s="60">
        <v>2019</v>
      </c>
      <c r="E2589" s="61">
        <v>43595</v>
      </c>
      <c r="Y2589" s="53">
        <v>1360</v>
      </c>
      <c r="Z2589" s="53">
        <v>880</v>
      </c>
      <c r="AA2589" s="53">
        <v>1430</v>
      </c>
      <c r="CG2589" s="53">
        <v>329</v>
      </c>
      <c r="CH2589" s="53">
        <v>282</v>
      </c>
    </row>
    <row r="2590" spans="4:86" ht="12.75">
      <c r="D2590" s="60">
        <v>2019</v>
      </c>
      <c r="E2590" s="61">
        <v>43602</v>
      </c>
      <c r="Y2590" s="53">
        <v>1350</v>
      </c>
      <c r="Z2590" s="53">
        <v>890</v>
      </c>
      <c r="AA2590" s="53">
        <v>1440</v>
      </c>
      <c r="CG2590" s="53">
        <v>314</v>
      </c>
      <c r="CH2590" s="53">
        <v>282</v>
      </c>
    </row>
    <row r="2591" spans="4:86" ht="12.75">
      <c r="D2591" s="60">
        <v>2019</v>
      </c>
      <c r="E2591" s="61">
        <v>43609</v>
      </c>
      <c r="Y2591" s="53">
        <v>1350</v>
      </c>
      <c r="Z2591" s="53">
        <v>890</v>
      </c>
      <c r="AA2591" s="53">
        <v>1440</v>
      </c>
      <c r="CG2591" s="53">
        <v>302</v>
      </c>
      <c r="CH2591" s="53">
        <v>280</v>
      </c>
    </row>
    <row r="2592" spans="4:86" ht="12.75">
      <c r="D2592" s="60">
        <v>2019</v>
      </c>
      <c r="E2592" s="61">
        <v>43616</v>
      </c>
      <c r="Y2592" s="53">
        <v>1350</v>
      </c>
      <c r="Z2592" s="53">
        <v>890</v>
      </c>
      <c r="AA2592" s="53">
        <v>1440</v>
      </c>
      <c r="CG2592" s="53">
        <v>286</v>
      </c>
      <c r="CH2592" s="53">
        <v>276</v>
      </c>
    </row>
    <row r="2593" spans="4:86" ht="12.75">
      <c r="D2593" s="60">
        <v>2019</v>
      </c>
      <c r="E2593" s="61">
        <v>43623</v>
      </c>
      <c r="Y2593" s="53">
        <v>1340</v>
      </c>
      <c r="Z2593" s="53">
        <v>870</v>
      </c>
      <c r="AA2593" s="53">
        <v>1400</v>
      </c>
      <c r="CG2593" s="53">
        <v>297</v>
      </c>
      <c r="CH2593" s="53">
        <v>265</v>
      </c>
    </row>
    <row r="2594" spans="4:86" ht="12.75">
      <c r="D2594" s="60">
        <v>2019</v>
      </c>
      <c r="E2594" s="61">
        <v>43630</v>
      </c>
      <c r="Y2594" s="113">
        <v>1340</v>
      </c>
      <c r="Z2594" s="113">
        <v>870</v>
      </c>
      <c r="AA2594" s="113">
        <v>1370</v>
      </c>
      <c r="CG2594" s="53">
        <v>360</v>
      </c>
      <c r="CH2594" s="53">
        <v>262</v>
      </c>
    </row>
    <row r="2595" spans="4:86" ht="12.75">
      <c r="D2595" s="60">
        <v>2019</v>
      </c>
      <c r="E2595" s="61">
        <v>43637</v>
      </c>
      <c r="Y2595" s="113">
        <v>1340</v>
      </c>
      <c r="Z2595" s="113">
        <v>865</v>
      </c>
      <c r="AA2595" s="113">
        <v>1350</v>
      </c>
      <c r="CG2595" s="53">
        <v>390</v>
      </c>
      <c r="CH2595" s="53">
        <v>280</v>
      </c>
    </row>
    <row r="2596" spans="4:86" ht="12.75">
      <c r="D2596" s="60">
        <v>2019</v>
      </c>
      <c r="E2596" s="61">
        <v>43644</v>
      </c>
      <c r="Y2596" s="113">
        <v>1340</v>
      </c>
      <c r="Z2596" s="113">
        <v>865</v>
      </c>
      <c r="AA2596" s="113">
        <v>1335</v>
      </c>
      <c r="CG2596" s="53">
        <v>392</v>
      </c>
      <c r="CH2596" s="53">
        <v>302</v>
      </c>
    </row>
    <row r="2597" spans="4:86" ht="12.75">
      <c r="D2597" s="60">
        <v>2019</v>
      </c>
      <c r="E2597" s="61">
        <v>43651</v>
      </c>
      <c r="Y2597" s="113">
        <v>1340</v>
      </c>
      <c r="Z2597" s="113">
        <v>865</v>
      </c>
      <c r="AA2597" s="113">
        <v>1325</v>
      </c>
      <c r="CG2597" s="53">
        <v>392</v>
      </c>
      <c r="CH2597" s="53">
        <v>306</v>
      </c>
    </row>
    <row r="2598" spans="4:86" ht="12.75">
      <c r="D2598" s="60">
        <v>2019</v>
      </c>
      <c r="E2598" s="61">
        <v>43658</v>
      </c>
      <c r="Y2598" s="113">
        <v>1330</v>
      </c>
      <c r="Z2598" s="113">
        <v>865</v>
      </c>
      <c r="AA2598" s="113">
        <v>1325</v>
      </c>
      <c r="CG2598" s="53">
        <v>372</v>
      </c>
      <c r="CH2598" s="53">
        <v>312</v>
      </c>
    </row>
    <row r="2599" spans="4:86" ht="12.75">
      <c r="D2599" s="60">
        <v>2019</v>
      </c>
      <c r="E2599" s="61">
        <v>43665</v>
      </c>
      <c r="Y2599" s="113">
        <v>1320</v>
      </c>
      <c r="Z2599" s="113">
        <v>855</v>
      </c>
      <c r="AA2599" s="113">
        <v>1325</v>
      </c>
      <c r="CG2599" s="53">
        <v>338</v>
      </c>
      <c r="CH2599" s="53">
        <v>312</v>
      </c>
    </row>
    <row r="2600" spans="4:86" ht="12.75">
      <c r="D2600" s="60">
        <v>2019</v>
      </c>
      <c r="E2600" s="61">
        <v>43672</v>
      </c>
      <c r="Y2600" s="113">
        <v>1310</v>
      </c>
      <c r="Z2600" s="113">
        <v>855</v>
      </c>
      <c r="AA2600" s="113">
        <v>1315</v>
      </c>
      <c r="CG2600" s="53">
        <v>322</v>
      </c>
      <c r="CH2600" s="53">
        <v>305</v>
      </c>
    </row>
    <row r="2601" spans="4:86" ht="12.75">
      <c r="D2601" s="60">
        <v>2019</v>
      </c>
      <c r="E2601" s="61">
        <v>43679</v>
      </c>
      <c r="Y2601" s="113">
        <v>1300</v>
      </c>
      <c r="Z2601" s="113">
        <v>840</v>
      </c>
      <c r="AA2601" s="113">
        <v>1275</v>
      </c>
      <c r="CG2601" s="53">
        <v>324</v>
      </c>
      <c r="CH2601" s="53">
        <v>275</v>
      </c>
    </row>
    <row r="2602" spans="4:86" ht="12.75">
      <c r="D2602" s="60">
        <v>2019</v>
      </c>
      <c r="E2602" s="61">
        <v>43686</v>
      </c>
      <c r="Y2602" s="113">
        <v>1290</v>
      </c>
      <c r="Z2602" s="113">
        <v>835</v>
      </c>
      <c r="AA2602" s="113">
        <v>1260</v>
      </c>
      <c r="CG2602" s="53">
        <v>336</v>
      </c>
      <c r="CH2602" s="53">
        <v>270</v>
      </c>
    </row>
    <row r="2603" spans="4:86" ht="12.75">
      <c r="D2603" s="60">
        <v>2019</v>
      </c>
      <c r="E2603" s="61">
        <v>43693</v>
      </c>
      <c r="Y2603" s="113">
        <v>1290</v>
      </c>
      <c r="Z2603" s="113">
        <v>835</v>
      </c>
      <c r="AA2603" s="113">
        <v>1260</v>
      </c>
      <c r="CG2603" s="53">
        <v>336</v>
      </c>
      <c r="CH2603" s="53">
        <v>277</v>
      </c>
    </row>
    <row r="2604" spans="4:86" ht="12.75">
      <c r="D2604" s="60">
        <v>2019</v>
      </c>
      <c r="E2604" s="61">
        <v>43700</v>
      </c>
      <c r="Y2604" s="113">
        <v>1280</v>
      </c>
      <c r="Z2604" s="113">
        <v>830</v>
      </c>
      <c r="AA2604" s="113">
        <v>1235</v>
      </c>
      <c r="CG2604" s="53">
        <v>342</v>
      </c>
      <c r="CH2604" s="53">
        <v>282</v>
      </c>
    </row>
    <row r="2605" spans="4:86" ht="12.75">
      <c r="D2605" s="60">
        <v>2019</v>
      </c>
      <c r="E2605" s="61">
        <v>43707</v>
      </c>
      <c r="Y2605" s="113">
        <v>1270</v>
      </c>
      <c r="Z2605" s="113">
        <v>805</v>
      </c>
      <c r="AA2605" s="113">
        <v>1235</v>
      </c>
      <c r="CG2605" s="53">
        <v>362</v>
      </c>
      <c r="CH2605" s="53">
        <v>285</v>
      </c>
    </row>
    <row r="2606" spans="4:86" ht="12.75">
      <c r="D2606" s="60">
        <v>2019</v>
      </c>
      <c r="E2606" s="61">
        <v>43714</v>
      </c>
      <c r="Y2606" s="113">
        <v>1260</v>
      </c>
      <c r="Z2606" s="113">
        <v>785</v>
      </c>
      <c r="AA2606" s="113">
        <v>1220</v>
      </c>
      <c r="CG2606" s="53">
        <v>368</v>
      </c>
      <c r="CH2606" s="53">
        <v>288</v>
      </c>
    </row>
    <row r="2607" spans="4:86" ht="12.75">
      <c r="D2607" s="60">
        <v>2019</v>
      </c>
      <c r="E2607" s="61">
        <v>43721</v>
      </c>
      <c r="Y2607" s="113">
        <v>1260</v>
      </c>
      <c r="Z2607" s="113">
        <v>770</v>
      </c>
      <c r="AA2607" s="113">
        <v>1210</v>
      </c>
      <c r="CG2607" s="53">
        <v>379</v>
      </c>
      <c r="CH2607" s="53">
        <v>290</v>
      </c>
    </row>
    <row r="2608" spans="4:86" ht="12.75">
      <c r="D2608" s="60">
        <v>2019</v>
      </c>
      <c r="E2608" s="61">
        <v>43728</v>
      </c>
      <c r="Y2608" s="113">
        <v>1250</v>
      </c>
      <c r="Z2608" s="113">
        <v>770</v>
      </c>
      <c r="AA2608" s="113">
        <v>1210</v>
      </c>
      <c r="CG2608" s="53">
        <v>377</v>
      </c>
      <c r="CH2608" s="53">
        <v>295</v>
      </c>
    </row>
    <row r="2609" spans="4:86" ht="12.75">
      <c r="D2609" s="60">
        <v>2019</v>
      </c>
      <c r="E2609" s="61">
        <v>43735</v>
      </c>
      <c r="Y2609" s="113">
        <v>1245</v>
      </c>
      <c r="Z2609" s="113">
        <v>760</v>
      </c>
      <c r="AA2609" s="113">
        <v>1195</v>
      </c>
      <c r="CG2609" s="53">
        <v>368</v>
      </c>
      <c r="CH2609" s="53">
        <v>306</v>
      </c>
    </row>
    <row r="2610" spans="4:86" ht="12.75">
      <c r="D2610" s="60">
        <v>2019</v>
      </c>
      <c r="E2610" s="61">
        <v>43742</v>
      </c>
      <c r="Y2610" s="113">
        <v>1235</v>
      </c>
      <c r="Z2610" s="113">
        <v>750</v>
      </c>
      <c r="AA2610" s="113">
        <v>1195</v>
      </c>
      <c r="CG2610" s="53">
        <v>353</v>
      </c>
      <c r="CH2610" s="53">
        <v>306</v>
      </c>
    </row>
    <row r="2611" spans="4:86" ht="12.75">
      <c r="D2611" s="60">
        <v>2019</v>
      </c>
      <c r="E2611" s="61">
        <v>43749</v>
      </c>
      <c r="Y2611" s="113">
        <v>1225</v>
      </c>
      <c r="Z2611" s="113">
        <v>750</v>
      </c>
      <c r="AA2611" s="113">
        <v>1185</v>
      </c>
      <c r="CG2611" s="53">
        <v>345</v>
      </c>
      <c r="CH2611" s="53">
        <v>300</v>
      </c>
    </row>
    <row r="2612" spans="4:86" ht="12.75">
      <c r="D2612" s="60">
        <v>2019</v>
      </c>
      <c r="E2612" s="61">
        <v>43756</v>
      </c>
      <c r="Y2612" s="113">
        <v>1210</v>
      </c>
      <c r="Z2612" s="113">
        <v>750</v>
      </c>
      <c r="AA2612" s="113">
        <v>1175</v>
      </c>
      <c r="CG2612" s="53">
        <v>364</v>
      </c>
      <c r="CH2612" s="53">
        <v>295</v>
      </c>
    </row>
    <row r="2613" spans="4:86" ht="12.75">
      <c r="D2613" s="60">
        <v>2019</v>
      </c>
      <c r="E2613" s="61">
        <v>43763</v>
      </c>
      <c r="Y2613" s="113">
        <v>1210</v>
      </c>
      <c r="Z2613" s="113">
        <v>750</v>
      </c>
      <c r="AA2613" s="113">
        <v>1165</v>
      </c>
      <c r="CG2613" s="53">
        <v>380</v>
      </c>
      <c r="CH2613" s="53">
        <v>300</v>
      </c>
    </row>
    <row r="2614" spans="4:86" ht="12.75">
      <c r="D2614" s="60">
        <v>2019</v>
      </c>
      <c r="E2614" s="61">
        <v>43770</v>
      </c>
      <c r="Y2614" s="113">
        <v>1200</v>
      </c>
      <c r="Z2614" s="113">
        <v>750</v>
      </c>
      <c r="AA2614" s="113">
        <v>1155</v>
      </c>
      <c r="CG2614" s="53">
        <v>392</v>
      </c>
      <c r="CH2614" s="53">
        <v>307</v>
      </c>
    </row>
    <row r="2615" spans="4:86" ht="12.75">
      <c r="D2615" s="60">
        <v>2019</v>
      </c>
      <c r="E2615" s="61">
        <v>43777</v>
      </c>
      <c r="Y2615" s="113">
        <v>1200</v>
      </c>
      <c r="Z2615" s="113">
        <v>750</v>
      </c>
      <c r="AA2615" s="113">
        <v>1145</v>
      </c>
      <c r="CG2615" s="53">
        <v>388</v>
      </c>
      <c r="CH2615" s="53">
        <v>317</v>
      </c>
    </row>
    <row r="2616" spans="4:86" ht="12.75">
      <c r="D2616" s="60">
        <v>2019</v>
      </c>
      <c r="E2616" s="61">
        <v>43784</v>
      </c>
      <c r="Y2616" s="113">
        <v>1200</v>
      </c>
      <c r="Z2616" s="113">
        <v>750</v>
      </c>
      <c r="AA2616" s="113">
        <v>1125</v>
      </c>
      <c r="CG2616" s="53">
        <v>377</v>
      </c>
      <c r="CH2616" s="53">
        <v>317</v>
      </c>
    </row>
    <row r="2617" spans="4:86" ht="12.75">
      <c r="D2617" s="60">
        <v>2019</v>
      </c>
      <c r="E2617" s="61">
        <v>43791</v>
      </c>
      <c r="Y2617" s="113">
        <v>1200</v>
      </c>
      <c r="Z2617" s="113">
        <v>750</v>
      </c>
      <c r="AA2617" s="113">
        <v>1125</v>
      </c>
      <c r="CG2617" s="53">
        <v>380</v>
      </c>
      <c r="CH2617" s="53">
        <v>317</v>
      </c>
    </row>
    <row r="2618" spans="4:86" ht="12.75">
      <c r="D2618" s="60">
        <v>2019</v>
      </c>
      <c r="E2618" s="61">
        <v>43798</v>
      </c>
      <c r="Y2618" s="113">
        <v>1200</v>
      </c>
      <c r="Z2618" s="113">
        <v>750</v>
      </c>
      <c r="AA2618" s="113">
        <v>1125</v>
      </c>
      <c r="CG2618" s="53">
        <v>390</v>
      </c>
      <c r="CH2618" s="53">
        <v>320</v>
      </c>
    </row>
    <row r="2619" spans="4:86" ht="12.75">
      <c r="D2619" s="60">
        <v>2019</v>
      </c>
      <c r="E2619" s="61">
        <v>43805</v>
      </c>
      <c r="Y2619" s="113">
        <v>1200</v>
      </c>
      <c r="Z2619" s="113">
        <v>740</v>
      </c>
      <c r="AA2619" s="113">
        <v>1100</v>
      </c>
      <c r="CG2619" s="53">
        <v>392</v>
      </c>
      <c r="CH2619" s="53">
        <v>323</v>
      </c>
    </row>
    <row r="2620" spans="4:86" ht="12.75">
      <c r="D2620" s="60">
        <v>2019</v>
      </c>
      <c r="E2620" s="61">
        <v>43812</v>
      </c>
      <c r="Y2620" s="113">
        <v>1190</v>
      </c>
      <c r="Z2620" s="113">
        <v>740</v>
      </c>
      <c r="AA2620" s="113">
        <v>1100</v>
      </c>
      <c r="CG2620" s="53">
        <v>382</v>
      </c>
      <c r="CH2620" s="53">
        <v>320</v>
      </c>
    </row>
    <row r="2621" spans="4:86" ht="12.75">
      <c r="D2621" s="60">
        <v>2019</v>
      </c>
      <c r="E2621" s="61">
        <v>43819</v>
      </c>
      <c r="Y2621" s="113">
        <v>1190</v>
      </c>
      <c r="Z2621" s="113">
        <v>740</v>
      </c>
      <c r="AA2621" s="113">
        <v>1100</v>
      </c>
      <c r="CG2621" s="53">
        <v>391</v>
      </c>
      <c r="CH2621" s="53">
        <v>317</v>
      </c>
    </row>
    <row r="2622" spans="4:86" ht="12.75">
      <c r="D2622" s="60">
        <v>2019</v>
      </c>
      <c r="E2622" s="61">
        <v>43826</v>
      </c>
      <c r="Y2622" s="113">
        <v>1190</v>
      </c>
      <c r="Z2622" s="113">
        <v>740</v>
      </c>
      <c r="AA2622" s="113">
        <v>1100</v>
      </c>
      <c r="CG2622" s="53">
        <v>395</v>
      </c>
      <c r="CH2622" s="53">
        <v>322</v>
      </c>
    </row>
    <row r="2623" spans="4:86" ht="12.75">
      <c r="D2623" s="60">
        <v>2020</v>
      </c>
      <c r="E2623" s="61">
        <v>43833</v>
      </c>
      <c r="Y2623" s="113">
        <v>1180</v>
      </c>
      <c r="Z2623" s="113">
        <v>755</v>
      </c>
      <c r="AA2623" s="113">
        <v>1100</v>
      </c>
      <c r="CG2623" s="53">
        <v>395</v>
      </c>
      <c r="CH2623" s="53">
        <v>322</v>
      </c>
    </row>
    <row r="2624" spans="4:86" ht="12.75">
      <c r="D2624" s="60">
        <v>2020</v>
      </c>
      <c r="E2624" s="61">
        <v>43840</v>
      </c>
      <c r="Y2624" s="113">
        <v>1170</v>
      </c>
      <c r="Z2624" s="113">
        <v>755</v>
      </c>
      <c r="AA2624" s="113">
        <v>1080</v>
      </c>
      <c r="CG2624" s="53">
        <v>389</v>
      </c>
      <c r="CH2624" s="53">
        <v>325</v>
      </c>
    </row>
    <row r="2625" spans="4:86" ht="12.75">
      <c r="D2625" s="60">
        <v>2020</v>
      </c>
      <c r="E2625" s="61">
        <v>43847</v>
      </c>
      <c r="Y2625" s="113">
        <v>1160</v>
      </c>
      <c r="Z2625" s="113">
        <v>755</v>
      </c>
      <c r="AA2625" s="113">
        <v>1080</v>
      </c>
      <c r="CG2625" s="53">
        <v>393</v>
      </c>
      <c r="CH2625" s="53">
        <v>330</v>
      </c>
    </row>
    <row r="2626" spans="4:86" ht="12.75">
      <c r="D2626" s="60">
        <v>2020</v>
      </c>
      <c r="E2626" s="61">
        <v>43854</v>
      </c>
      <c r="Y2626" s="113">
        <v>1160</v>
      </c>
      <c r="Z2626" s="113">
        <v>755</v>
      </c>
      <c r="AA2626" s="113">
        <v>1070</v>
      </c>
      <c r="CG2626" s="53">
        <v>399</v>
      </c>
      <c r="CH2626" s="53">
        <v>335</v>
      </c>
    </row>
    <row r="2627" spans="4:86" ht="12.75">
      <c r="D2627" s="60">
        <v>2020</v>
      </c>
      <c r="E2627" s="61">
        <v>43861</v>
      </c>
      <c r="Y2627" s="113">
        <v>1160</v>
      </c>
      <c r="Z2627" s="113">
        <v>755</v>
      </c>
      <c r="AA2627" s="113">
        <v>1050</v>
      </c>
      <c r="CG2627" s="53">
        <v>403</v>
      </c>
      <c r="CH2627" s="53">
        <v>340</v>
      </c>
    </row>
    <row r="2628" spans="4:86" ht="12.75">
      <c r="D2628" s="60">
        <v>2020</v>
      </c>
      <c r="E2628" s="61">
        <v>43868</v>
      </c>
      <c r="Y2628" s="113">
        <v>1160</v>
      </c>
      <c r="Z2628" s="113">
        <v>755</v>
      </c>
      <c r="AA2628" s="113">
        <v>1050</v>
      </c>
      <c r="CG2628" s="53">
        <v>418</v>
      </c>
      <c r="CH2628" s="53">
        <v>355</v>
      </c>
    </row>
    <row r="2629" spans="4:86" ht="12.75">
      <c r="D2629" s="60">
        <v>2020</v>
      </c>
      <c r="E2629" s="61">
        <v>43875</v>
      </c>
      <c r="Y2629" s="113">
        <v>1160</v>
      </c>
      <c r="Z2629" s="113">
        <v>755</v>
      </c>
      <c r="AA2629" s="113">
        <v>1040</v>
      </c>
      <c r="CG2629" s="53">
        <v>430</v>
      </c>
      <c r="CH2629" s="53">
        <v>365</v>
      </c>
    </row>
    <row r="2630" spans="4:86" ht="12.75">
      <c r="D2630" s="60">
        <v>2020</v>
      </c>
      <c r="E2630" s="61">
        <v>43882</v>
      </c>
      <c r="Y2630" s="113">
        <v>1160</v>
      </c>
      <c r="Z2630" s="113">
        <v>755</v>
      </c>
      <c r="AA2630" s="113">
        <v>1040</v>
      </c>
      <c r="CG2630" s="53">
        <v>440</v>
      </c>
      <c r="CH2630" s="53">
        <v>376</v>
      </c>
    </row>
    <row r="2631" spans="4:86" ht="12.75">
      <c r="D2631" s="60">
        <v>2020</v>
      </c>
      <c r="E2631" s="61">
        <v>43889</v>
      </c>
      <c r="Y2631" s="113">
        <v>1160</v>
      </c>
      <c r="Z2631" s="113">
        <v>755</v>
      </c>
      <c r="AA2631" s="113">
        <v>1040</v>
      </c>
      <c r="CG2631" s="53">
        <v>442</v>
      </c>
      <c r="CH2631" s="53">
        <v>386</v>
      </c>
    </row>
    <row r="2632" spans="4:86" ht="12.75">
      <c r="D2632" s="60">
        <v>2020</v>
      </c>
      <c r="E2632" s="61">
        <v>43896</v>
      </c>
      <c r="Y2632" s="113">
        <v>1160</v>
      </c>
      <c r="Z2632" s="113">
        <v>755</v>
      </c>
      <c r="AA2632" s="113">
        <v>1040</v>
      </c>
      <c r="CG2632" s="53">
        <v>420</v>
      </c>
      <c r="CH2632" s="53">
        <v>390</v>
      </c>
    </row>
    <row r="2633" spans="4:86" ht="12.75">
      <c r="D2633" s="60">
        <v>2020</v>
      </c>
      <c r="E2633" s="61">
        <v>43903</v>
      </c>
      <c r="Y2633" s="113">
        <v>1160</v>
      </c>
      <c r="Z2633" s="113">
        <v>765</v>
      </c>
      <c r="AA2633" s="113">
        <v>1070</v>
      </c>
      <c r="CG2633" s="53">
        <v>385</v>
      </c>
      <c r="CH2633" s="53">
        <v>385</v>
      </c>
    </row>
    <row r="2634" spans="4:86" ht="12.75">
      <c r="D2634" s="60">
        <v>2020</v>
      </c>
      <c r="E2634" s="61">
        <v>43910</v>
      </c>
      <c r="Y2634" s="113">
        <v>1160</v>
      </c>
      <c r="Z2634" s="113">
        <v>795</v>
      </c>
      <c r="AA2634" s="113">
        <v>1095</v>
      </c>
      <c r="CG2634" s="53">
        <v>345</v>
      </c>
      <c r="CH2634" s="53">
        <v>385</v>
      </c>
    </row>
    <row r="2635" spans="4:86" ht="12.75">
      <c r="D2635" s="60">
        <v>2020</v>
      </c>
      <c r="E2635" s="61">
        <v>43917</v>
      </c>
      <c r="Y2635" s="113">
        <v>1160</v>
      </c>
      <c r="Z2635" s="113">
        <v>825</v>
      </c>
      <c r="AA2635" s="113">
        <v>1145</v>
      </c>
      <c r="CG2635" s="53">
        <v>318</v>
      </c>
      <c r="CH2635" s="53">
        <v>365</v>
      </c>
    </row>
    <row r="2636" spans="4:86" ht="12.75">
      <c r="D2636" s="60">
        <v>2020</v>
      </c>
      <c r="E2636" s="61">
        <v>43924</v>
      </c>
      <c r="Y2636" s="113">
        <v>1160</v>
      </c>
      <c r="Z2636" s="113">
        <v>875</v>
      </c>
      <c r="AA2636" s="113">
        <v>1165</v>
      </c>
      <c r="CG2636" s="53">
        <v>282</v>
      </c>
      <c r="CH2636" s="53">
        <v>335</v>
      </c>
    </row>
    <row r="2637" spans="4:86" ht="12.75">
      <c r="D2637" s="60">
        <v>2020</v>
      </c>
      <c r="E2637" s="61">
        <v>43931</v>
      </c>
      <c r="Y2637" s="113">
        <v>1160</v>
      </c>
      <c r="Z2637" s="113">
        <v>890</v>
      </c>
      <c r="AA2637" s="113">
        <v>1165</v>
      </c>
      <c r="CG2637" s="53">
        <v>308</v>
      </c>
      <c r="CH2637" s="53">
        <v>315</v>
      </c>
    </row>
    <row r="2638" spans="4:86" ht="12.75">
      <c r="D2638" s="60">
        <v>2020</v>
      </c>
      <c r="E2638" s="61">
        <v>43938</v>
      </c>
      <c r="Y2638" s="113">
        <v>1160</v>
      </c>
      <c r="Z2638" s="113">
        <v>895</v>
      </c>
      <c r="AA2638" s="113">
        <v>1165</v>
      </c>
      <c r="CG2638" s="53">
        <v>329</v>
      </c>
      <c r="CH2638" s="53">
        <v>320</v>
      </c>
    </row>
    <row r="2639" spans="4:86" ht="12.75">
      <c r="D2639" s="60">
        <v>2020</v>
      </c>
      <c r="E2639" s="61">
        <v>43945</v>
      </c>
      <c r="Y2639" s="113">
        <v>1160</v>
      </c>
      <c r="Z2639" s="113">
        <v>905</v>
      </c>
      <c r="AA2639" s="113">
        <v>1165</v>
      </c>
      <c r="CG2639" s="53">
        <v>332</v>
      </c>
      <c r="CH2639" s="53">
        <v>347</v>
      </c>
    </row>
    <row r="2640" spans="4:86" ht="12.75">
      <c r="D2640" s="60">
        <v>2020</v>
      </c>
      <c r="E2640" s="61">
        <v>43952</v>
      </c>
      <c r="Y2640" s="113">
        <v>1160</v>
      </c>
      <c r="Z2640" s="113">
        <v>905</v>
      </c>
      <c r="AA2640" s="113">
        <v>1165</v>
      </c>
      <c r="CG2640" s="53">
        <v>333</v>
      </c>
      <c r="CH2640" s="53">
        <v>353</v>
      </c>
    </row>
    <row r="2641" spans="4:86" ht="12.75">
      <c r="D2641" s="60">
        <v>2020</v>
      </c>
      <c r="E2641" s="61">
        <v>43959</v>
      </c>
      <c r="Y2641" s="113">
        <v>1160</v>
      </c>
      <c r="Z2641" s="113">
        <v>905</v>
      </c>
      <c r="AA2641" s="113">
        <v>1155</v>
      </c>
      <c r="CG2641" s="53">
        <v>346</v>
      </c>
      <c r="CH2641" s="53">
        <v>355</v>
      </c>
    </row>
    <row r="2642" spans="4:86" ht="12.75">
      <c r="D2642" s="60">
        <v>2020</v>
      </c>
      <c r="E2642" s="61">
        <v>43966</v>
      </c>
      <c r="Y2642" s="113">
        <v>1160</v>
      </c>
      <c r="Z2642" s="113">
        <v>885</v>
      </c>
      <c r="AA2642" s="113">
        <v>1155</v>
      </c>
      <c r="CG2642" s="53">
        <v>358</v>
      </c>
      <c r="CH2642" s="53">
        <v>370</v>
      </c>
    </row>
    <row r="2643" spans="4:86" ht="12.75">
      <c r="D2643" s="60">
        <v>2020</v>
      </c>
      <c r="E2643" s="61">
        <v>43973</v>
      </c>
      <c r="Y2643" s="113">
        <v>1160</v>
      </c>
      <c r="Z2643" s="113">
        <v>885</v>
      </c>
      <c r="AA2643" s="113">
        <v>1140</v>
      </c>
      <c r="CG2643" s="53">
        <v>367</v>
      </c>
      <c r="CH2643" s="53">
        <v>380</v>
      </c>
    </row>
    <row r="2644" spans="4:86" ht="12.75">
      <c r="D2644" s="60">
        <v>2020</v>
      </c>
      <c r="E2644" s="61">
        <v>43980</v>
      </c>
      <c r="Y2644" s="113">
        <v>1160</v>
      </c>
      <c r="Z2644" s="113">
        <v>885</v>
      </c>
      <c r="AA2644" s="113">
        <v>1140</v>
      </c>
      <c r="CG2644" s="53">
        <v>373</v>
      </c>
      <c r="CH2644" s="53">
        <v>392</v>
      </c>
    </row>
    <row r="2645" spans="4:86" ht="12.75">
      <c r="D2645" s="60">
        <v>2020</v>
      </c>
      <c r="E2645" s="61">
        <v>43987</v>
      </c>
      <c r="Y2645" s="113">
        <v>1160</v>
      </c>
      <c r="Z2645" s="113">
        <v>885</v>
      </c>
      <c r="AA2645" s="113">
        <v>1140</v>
      </c>
      <c r="CG2645" s="53">
        <v>373</v>
      </c>
      <c r="CH2645" s="53">
        <v>415</v>
      </c>
    </row>
    <row r="2646" spans="4:86" ht="12.75">
      <c r="D2646" s="60">
        <v>2020</v>
      </c>
      <c r="E2646" s="61">
        <v>43994</v>
      </c>
      <c r="Y2646" s="113">
        <v>1150</v>
      </c>
      <c r="Z2646" s="113">
        <v>885</v>
      </c>
      <c r="AA2646" s="113">
        <v>1140</v>
      </c>
      <c r="CG2646" s="53">
        <v>371</v>
      </c>
      <c r="CH2646" s="53">
        <v>430</v>
      </c>
    </row>
    <row r="2647" spans="4:86" ht="12.75">
      <c r="D2647" s="60">
        <v>2020</v>
      </c>
      <c r="E2647" s="61">
        <v>44001</v>
      </c>
      <c r="Y2647" s="113">
        <v>1145</v>
      </c>
      <c r="Z2647" s="113">
        <v>885</v>
      </c>
      <c r="AA2647" s="113">
        <v>1140</v>
      </c>
      <c r="CG2647" s="53">
        <v>393</v>
      </c>
      <c r="CH2647" s="53">
        <v>432</v>
      </c>
    </row>
    <row r="2648" spans="4:86" ht="12.75">
      <c r="D2648" s="60">
        <v>2020</v>
      </c>
      <c r="E2648" s="61">
        <v>44008</v>
      </c>
      <c r="Y2648" s="113">
        <v>1135</v>
      </c>
      <c r="Z2648" s="113">
        <v>885</v>
      </c>
      <c r="AA2648" s="113">
        <v>1140</v>
      </c>
      <c r="CG2648" s="53">
        <v>432</v>
      </c>
      <c r="CH2648" s="53">
        <v>442</v>
      </c>
    </row>
    <row r="2649" spans="4:86" ht="12.75">
      <c r="D2649" s="60">
        <v>2020</v>
      </c>
      <c r="E2649" s="61">
        <v>44015</v>
      </c>
      <c r="Y2649" s="113">
        <v>1125</v>
      </c>
      <c r="Z2649" s="113">
        <v>885</v>
      </c>
      <c r="AA2649" s="113">
        <v>1140</v>
      </c>
      <c r="CG2649" s="53">
        <v>450</v>
      </c>
      <c r="CH2649" s="53">
        <v>458</v>
      </c>
    </row>
    <row r="2650" spans="4:86" ht="12.75">
      <c r="D2650" s="60">
        <v>2020</v>
      </c>
      <c r="E2650" s="61">
        <v>44022</v>
      </c>
      <c r="Y2650" s="113">
        <v>1125</v>
      </c>
      <c r="Z2650" s="113">
        <v>885</v>
      </c>
      <c r="AA2650" s="113">
        <v>1160</v>
      </c>
      <c r="CG2650" s="53">
        <v>498</v>
      </c>
      <c r="CH2650" s="53">
        <v>478</v>
      </c>
    </row>
    <row r="2651" spans="4:86" ht="12.75">
      <c r="D2651" s="60">
        <v>2020</v>
      </c>
      <c r="E2651" s="61">
        <v>44029</v>
      </c>
      <c r="Y2651" s="113">
        <v>1115</v>
      </c>
      <c r="Z2651" s="113">
        <v>885</v>
      </c>
      <c r="AA2651" s="113">
        <v>1180</v>
      </c>
      <c r="CG2651" s="53">
        <v>568</v>
      </c>
      <c r="CH2651" s="53">
        <v>520</v>
      </c>
    </row>
    <row r="2652" spans="4:86" ht="12.75">
      <c r="D2652" s="60">
        <v>2020</v>
      </c>
      <c r="E2652" s="61">
        <v>44036</v>
      </c>
      <c r="Y2652" s="113">
        <v>1115</v>
      </c>
      <c r="Z2652" s="113">
        <v>895</v>
      </c>
      <c r="AA2652" s="113">
        <v>1200</v>
      </c>
      <c r="CG2652" s="53">
        <v>586</v>
      </c>
      <c r="CH2652" s="53">
        <v>558</v>
      </c>
    </row>
    <row r="2653" spans="4:86" ht="12.75">
      <c r="D2653" s="60">
        <v>2020</v>
      </c>
      <c r="E2653" s="61">
        <v>44043</v>
      </c>
      <c r="Y2653" s="113">
        <v>1125</v>
      </c>
      <c r="Z2653" s="113">
        <v>895</v>
      </c>
      <c r="AA2653" s="113">
        <v>1200</v>
      </c>
      <c r="CG2653" s="53">
        <v>632</v>
      </c>
      <c r="CH2653" s="53">
        <v>598</v>
      </c>
    </row>
    <row r="2654" spans="4:86" ht="12.75">
      <c r="D2654" s="60">
        <v>2020</v>
      </c>
      <c r="E2654" s="61">
        <v>44050</v>
      </c>
      <c r="Y2654" s="113">
        <v>1125</v>
      </c>
      <c r="Z2654" s="113">
        <v>895</v>
      </c>
      <c r="AA2654" s="113">
        <v>1185</v>
      </c>
      <c r="CG2654" s="53">
        <v>678</v>
      </c>
      <c r="CH2654" s="53">
        <v>643</v>
      </c>
    </row>
    <row r="2655" spans="4:86" ht="12.75">
      <c r="D2655" s="60">
        <v>2020</v>
      </c>
      <c r="E2655" s="61">
        <v>44057</v>
      </c>
      <c r="Y2655" s="113">
        <v>1125</v>
      </c>
      <c r="Z2655" s="113">
        <v>895</v>
      </c>
      <c r="AA2655" s="113">
        <v>1165</v>
      </c>
      <c r="CG2655" s="53">
        <v>760</v>
      </c>
      <c r="CH2655" s="53">
        <v>685</v>
      </c>
    </row>
    <row r="2656" spans="4:86" ht="12.75">
      <c r="D2656" s="60">
        <v>2020</v>
      </c>
      <c r="E2656" s="61">
        <v>44064</v>
      </c>
      <c r="Y2656" s="113">
        <v>1125</v>
      </c>
      <c r="Z2656" s="113">
        <v>895</v>
      </c>
      <c r="AA2656" s="113">
        <v>1155</v>
      </c>
      <c r="CG2656" s="53">
        <v>860</v>
      </c>
      <c r="CH2656" s="53">
        <v>740</v>
      </c>
    </row>
    <row r="2657" spans="4:86" ht="12.75">
      <c r="D2657" s="60">
        <v>2020</v>
      </c>
      <c r="E2657" s="61">
        <v>44071</v>
      </c>
      <c r="Y2657" s="113">
        <v>1125</v>
      </c>
      <c r="Z2657" s="113">
        <v>895</v>
      </c>
      <c r="AA2657" s="113">
        <v>1145</v>
      </c>
      <c r="CG2657" s="53">
        <v>935</v>
      </c>
      <c r="CH2657" s="53">
        <v>810</v>
      </c>
    </row>
    <row r="2658" spans="4:86" ht="12.75">
      <c r="D2658" s="60">
        <v>2020</v>
      </c>
      <c r="E2658" s="61">
        <v>44078</v>
      </c>
      <c r="Y2658" s="113">
        <v>1125</v>
      </c>
      <c r="Z2658" s="113">
        <v>895</v>
      </c>
      <c r="AA2658" s="113">
        <v>1135</v>
      </c>
      <c r="CG2658" s="53">
        <v>955</v>
      </c>
      <c r="CH2658" s="53">
        <v>885</v>
      </c>
    </row>
    <row r="2659" spans="4:86" ht="12.75">
      <c r="D2659" s="60">
        <v>2020</v>
      </c>
      <c r="E2659" s="61">
        <v>44085</v>
      </c>
      <c r="Y2659" s="113">
        <v>1125</v>
      </c>
      <c r="Z2659" s="113">
        <v>885</v>
      </c>
      <c r="AA2659" s="113">
        <v>1115</v>
      </c>
      <c r="CG2659" s="53">
        <v>955</v>
      </c>
      <c r="CH2659" s="53">
        <v>915</v>
      </c>
    </row>
    <row r="2660" spans="4:86" ht="12.75">
      <c r="D2660" s="60">
        <v>2020</v>
      </c>
      <c r="E2660" s="61">
        <v>44092</v>
      </c>
      <c r="Y2660" s="113">
        <v>1140</v>
      </c>
      <c r="Z2660" s="113">
        <v>885</v>
      </c>
      <c r="AA2660" s="113">
        <v>1115</v>
      </c>
      <c r="CG2660" s="53">
        <v>948</v>
      </c>
      <c r="CH2660" s="53">
        <v>930</v>
      </c>
    </row>
    <row r="2661" spans="4:86" ht="12.75">
      <c r="D2661" s="60">
        <v>2020</v>
      </c>
      <c r="E2661" s="61">
        <v>44099</v>
      </c>
      <c r="Y2661" s="113">
        <v>1150</v>
      </c>
      <c r="Z2661" s="113">
        <v>885</v>
      </c>
      <c r="AA2661" s="113">
        <v>1115</v>
      </c>
      <c r="CG2661" s="53">
        <v>932</v>
      </c>
      <c r="CH2661" s="53">
        <v>935</v>
      </c>
    </row>
    <row r="2662" spans="4:86" ht="12.75">
      <c r="D2662" s="60">
        <v>2020</v>
      </c>
      <c r="E2662" s="61">
        <v>44106</v>
      </c>
      <c r="Y2662" s="113">
        <v>1160</v>
      </c>
      <c r="Z2662" s="113">
        <v>895</v>
      </c>
      <c r="AA2662" s="113">
        <v>1125</v>
      </c>
      <c r="CG2662" s="53">
        <v>875</v>
      </c>
      <c r="CH2662" s="53">
        <v>935</v>
      </c>
    </row>
    <row r="2663" spans="4:86" ht="12.75">
      <c r="D2663" s="60">
        <v>2020</v>
      </c>
      <c r="E2663" s="61">
        <v>44113</v>
      </c>
      <c r="Y2663" s="113">
        <v>1160</v>
      </c>
      <c r="Z2663" s="113">
        <v>910</v>
      </c>
      <c r="AA2663" s="113">
        <v>1140</v>
      </c>
      <c r="CG2663" s="53">
        <v>780</v>
      </c>
      <c r="CH2663" s="53">
        <v>925</v>
      </c>
    </row>
    <row r="2664" spans="4:86" ht="12.75">
      <c r="D2664" s="60">
        <v>2020</v>
      </c>
      <c r="E2664" s="61">
        <v>44120</v>
      </c>
      <c r="Y2664" s="113">
        <v>1170</v>
      </c>
      <c r="Z2664" s="113">
        <v>920</v>
      </c>
      <c r="AA2664" s="113">
        <v>1140</v>
      </c>
      <c r="CG2664" s="53">
        <v>700</v>
      </c>
      <c r="CH2664" s="53">
        <v>865</v>
      </c>
    </row>
    <row r="2665" spans="4:86" ht="12.75">
      <c r="D2665" s="60">
        <v>2020</v>
      </c>
      <c r="E2665" s="61">
        <v>44127</v>
      </c>
      <c r="Y2665" s="113">
        <v>1170</v>
      </c>
      <c r="Z2665" s="113">
        <v>920</v>
      </c>
      <c r="AA2665" s="113">
        <v>1140</v>
      </c>
      <c r="CG2665" s="53">
        <v>600</v>
      </c>
      <c r="CH2665" s="53">
        <v>800</v>
      </c>
    </row>
    <row r="2666" spans="4:86" ht="12.75">
      <c r="D2666" s="60">
        <v>2020</v>
      </c>
      <c r="E2666" s="61">
        <v>44134</v>
      </c>
      <c r="Y2666" s="113">
        <v>1180</v>
      </c>
      <c r="Z2666" s="113">
        <v>920</v>
      </c>
      <c r="AA2666" s="113">
        <v>1190</v>
      </c>
      <c r="CG2666" s="53">
        <v>530</v>
      </c>
      <c r="CH2666" s="53">
        <v>700</v>
      </c>
    </row>
    <row r="2667" spans="4:86" ht="12.75">
      <c r="D2667" s="60">
        <v>2020</v>
      </c>
      <c r="E2667" s="61">
        <v>44141</v>
      </c>
      <c r="Y2667" s="113">
        <v>1180</v>
      </c>
      <c r="Z2667" s="113">
        <v>940</v>
      </c>
      <c r="AA2667" s="113">
        <v>1190</v>
      </c>
      <c r="CG2667" s="53">
        <v>540</v>
      </c>
      <c r="CH2667" s="53">
        <v>610</v>
      </c>
    </row>
    <row r="2668" spans="4:86" ht="12.75">
      <c r="D2668" s="60">
        <v>2020</v>
      </c>
      <c r="E2668" s="61">
        <v>44148</v>
      </c>
      <c r="Y2668" s="113">
        <v>1190</v>
      </c>
      <c r="Z2668" s="113">
        <v>955</v>
      </c>
      <c r="AA2668" s="113">
        <v>1200</v>
      </c>
      <c r="CG2668" s="53">
        <v>580</v>
      </c>
      <c r="CH2668" s="53">
        <v>550</v>
      </c>
    </row>
    <row r="2669" spans="4:86" ht="12.75">
      <c r="D2669" s="60">
        <v>2020</v>
      </c>
      <c r="E2669" s="61">
        <v>44155</v>
      </c>
      <c r="Y2669" s="113">
        <v>1205</v>
      </c>
      <c r="Z2669" s="113">
        <v>965</v>
      </c>
      <c r="AA2669" s="113">
        <v>1220</v>
      </c>
      <c r="CG2669" s="53">
        <v>598</v>
      </c>
      <c r="CH2669" s="53">
        <v>560</v>
      </c>
    </row>
    <row r="2670" spans="4:86" ht="12.75">
      <c r="D2670" s="60">
        <v>2020</v>
      </c>
      <c r="E2670" s="61">
        <v>44162</v>
      </c>
      <c r="Y2670" s="113">
        <v>1215</v>
      </c>
      <c r="Z2670" s="113">
        <v>965</v>
      </c>
      <c r="AA2670" s="113">
        <v>1250</v>
      </c>
      <c r="CG2670" s="53">
        <v>616</v>
      </c>
      <c r="CH2670" s="53">
        <v>565</v>
      </c>
    </row>
    <row r="2671" spans="4:86" ht="12.75">
      <c r="D2671" s="60">
        <v>2020</v>
      </c>
      <c r="E2671" s="61">
        <v>44169</v>
      </c>
      <c r="Y2671" s="113">
        <v>1235</v>
      </c>
      <c r="Z2671" s="113">
        <v>965</v>
      </c>
      <c r="AA2671" s="113">
        <v>1290</v>
      </c>
      <c r="CG2671" s="53">
        <v>652</v>
      </c>
      <c r="CH2671" s="53">
        <v>565</v>
      </c>
    </row>
    <row r="2672" spans="4:86" ht="12.75">
      <c r="D2672" s="60">
        <v>2020</v>
      </c>
      <c r="E2672" s="61">
        <v>44176</v>
      </c>
      <c r="Y2672" s="113">
        <v>1245</v>
      </c>
      <c r="Z2672" s="113">
        <v>970</v>
      </c>
      <c r="AA2672" s="113">
        <v>1315</v>
      </c>
      <c r="CG2672" s="53">
        <v>750</v>
      </c>
      <c r="CH2672" s="53">
        <v>590</v>
      </c>
    </row>
    <row r="2673" spans="4:86" ht="12.75">
      <c r="D2673" s="60">
        <v>2020</v>
      </c>
      <c r="E2673" s="61">
        <v>44183</v>
      </c>
      <c r="Y2673" s="113">
        <v>1255</v>
      </c>
      <c r="Z2673" s="113">
        <v>970</v>
      </c>
      <c r="AA2673" s="113">
        <v>1335</v>
      </c>
      <c r="CG2673" s="53">
        <v>865</v>
      </c>
      <c r="CH2673" s="53">
        <v>645</v>
      </c>
    </row>
    <row r="2674" spans="4:86" ht="12.75">
      <c r="D2674" s="60">
        <v>2020</v>
      </c>
      <c r="E2674" s="61">
        <v>44190</v>
      </c>
      <c r="Y2674" s="113">
        <v>1275</v>
      </c>
      <c r="Z2674" s="113">
        <v>980</v>
      </c>
      <c r="AA2674" s="113">
        <v>1335</v>
      </c>
      <c r="CG2674" s="53">
        <v>904</v>
      </c>
      <c r="CH2674" s="53">
        <v>750</v>
      </c>
    </row>
    <row r="2675" spans="4:86" ht="12.75">
      <c r="D2675" s="60">
        <v>2021</v>
      </c>
      <c r="E2675" s="61">
        <v>44197</v>
      </c>
      <c r="Y2675" s="113">
        <v>1285</v>
      </c>
      <c r="Z2675" s="113">
        <v>995</v>
      </c>
      <c r="AA2675" s="113">
        <v>1355</v>
      </c>
      <c r="CG2675" s="53">
        <v>920</v>
      </c>
      <c r="CH2675" s="53">
        <v>795</v>
      </c>
    </row>
    <row r="2676" spans="4:86" ht="12.75">
      <c r="D2676" s="60">
        <v>2021</v>
      </c>
      <c r="E2676" s="61">
        <v>44204</v>
      </c>
      <c r="Y2676" s="113">
        <v>1285</v>
      </c>
      <c r="Z2676" s="113">
        <v>1010</v>
      </c>
      <c r="AA2676" s="113">
        <v>1355</v>
      </c>
      <c r="CG2676" s="53">
        <v>927</v>
      </c>
      <c r="CH2676" s="53">
        <v>810</v>
      </c>
    </row>
    <row r="2677" spans="4:86" ht="12.75">
      <c r="D2677" s="60">
        <v>2021</v>
      </c>
      <c r="E2677" s="61">
        <v>44211</v>
      </c>
      <c r="Y2677" s="113">
        <v>1305</v>
      </c>
      <c r="Z2677" s="113">
        <v>1020</v>
      </c>
      <c r="AA2677" s="113">
        <v>1355</v>
      </c>
      <c r="CG2677" s="53">
        <v>890</v>
      </c>
      <c r="CH2677" s="53">
        <v>835</v>
      </c>
    </row>
    <row r="2678" spans="4:86" ht="12.75">
      <c r="D2678" s="60">
        <v>2021</v>
      </c>
      <c r="E2678" s="61">
        <v>44218</v>
      </c>
      <c r="Y2678" s="113">
        <v>1335</v>
      </c>
      <c r="Z2678" s="113">
        <v>1050</v>
      </c>
      <c r="AA2678" s="113">
        <v>1375</v>
      </c>
      <c r="CG2678" s="53">
        <v>855</v>
      </c>
      <c r="CH2678" s="53">
        <v>830</v>
      </c>
    </row>
    <row r="2679" spans="4:86" ht="12.75">
      <c r="D2679" s="60">
        <v>2021</v>
      </c>
      <c r="E2679" s="61">
        <v>44225</v>
      </c>
      <c r="Y2679" s="113">
        <v>1385</v>
      </c>
      <c r="Z2679" s="113">
        <v>1060</v>
      </c>
      <c r="AA2679" s="113">
        <v>1390</v>
      </c>
      <c r="CG2679" s="53">
        <v>925</v>
      </c>
      <c r="CH2679" s="53">
        <v>790</v>
      </c>
    </row>
    <row r="2680" spans="4:86" ht="12.75">
      <c r="D2680" s="60">
        <v>2021</v>
      </c>
      <c r="E2680" s="61">
        <v>44232</v>
      </c>
      <c r="Y2680" s="113">
        <v>1415</v>
      </c>
      <c r="Z2680" s="113">
        <v>1075</v>
      </c>
      <c r="AA2680" s="113">
        <v>1430</v>
      </c>
      <c r="CG2680" s="53">
        <v>945</v>
      </c>
      <c r="CH2680" s="53">
        <v>825</v>
      </c>
    </row>
    <row r="2681" spans="4:86" ht="12.75">
      <c r="D2681" s="60">
        <v>2021</v>
      </c>
      <c r="E2681" s="61">
        <v>44239</v>
      </c>
      <c r="Y2681" s="113">
        <v>1435</v>
      </c>
      <c r="Z2681" s="113">
        <v>1090</v>
      </c>
      <c r="AA2681" s="113">
        <v>1455</v>
      </c>
      <c r="CG2681" s="53">
        <v>980</v>
      </c>
      <c r="CH2681" s="53">
        <v>870</v>
      </c>
    </row>
    <row r="2682" spans="4:86" ht="12.75">
      <c r="D2682" s="60">
        <v>2021</v>
      </c>
      <c r="E2682" s="61">
        <v>44246</v>
      </c>
      <c r="Y2682" s="113">
        <v>1450</v>
      </c>
      <c r="Z2682" s="113">
        <v>1135</v>
      </c>
      <c r="AA2682" s="113">
        <v>1465</v>
      </c>
      <c r="CG2682" s="53">
        <v>1005</v>
      </c>
      <c r="CH2682" s="53">
        <v>920</v>
      </c>
    </row>
    <row r="2683" spans="4:86" ht="12.75">
      <c r="D2683" s="60">
        <v>2021</v>
      </c>
      <c r="E2683" s="61">
        <v>44253</v>
      </c>
      <c r="Y2683" s="113">
        <v>1480</v>
      </c>
      <c r="Z2683" s="113">
        <v>1155</v>
      </c>
      <c r="AA2683" s="113">
        <v>1490</v>
      </c>
      <c r="CG2683" s="53">
        <v>1025</v>
      </c>
      <c r="CH2683" s="53">
        <v>945</v>
      </c>
    </row>
    <row r="2684" spans="4:86" ht="12.75">
      <c r="D2684" s="60">
        <v>2021</v>
      </c>
      <c r="E2684" s="61">
        <v>44260</v>
      </c>
      <c r="Y2684" s="113">
        <v>1500</v>
      </c>
      <c r="Z2684" s="113">
        <v>1165</v>
      </c>
      <c r="AA2684" s="113">
        <v>1490</v>
      </c>
      <c r="CG2684" s="53">
        <v>1025</v>
      </c>
      <c r="CH2684" s="53">
        <v>970</v>
      </c>
    </row>
    <row r="2685" spans="4:86" ht="12.75">
      <c r="D2685" s="60">
        <v>2021</v>
      </c>
      <c r="E2685" s="61">
        <v>44267</v>
      </c>
      <c r="Y2685" s="113">
        <v>1540</v>
      </c>
      <c r="Z2685" s="113">
        <v>1170</v>
      </c>
      <c r="AA2685" s="113">
        <v>1510</v>
      </c>
      <c r="CG2685" s="53">
        <v>1025</v>
      </c>
      <c r="CH2685" s="53">
        <v>1000</v>
      </c>
    </row>
    <row r="2686" spans="4:86" ht="12.75">
      <c r="D2686" s="60">
        <v>2021</v>
      </c>
      <c r="E2686" s="61">
        <v>44274</v>
      </c>
      <c r="Y2686" s="113">
        <v>1560</v>
      </c>
      <c r="Z2686" s="113">
        <v>1170</v>
      </c>
      <c r="AA2686" s="113">
        <v>1510</v>
      </c>
      <c r="CG2686" s="53">
        <v>1025</v>
      </c>
      <c r="CH2686" s="53">
        <v>1020</v>
      </c>
    </row>
    <row r="2687" spans="4:86" ht="12.75">
      <c r="D2687" s="60">
        <v>2021</v>
      </c>
      <c r="E2687" s="61">
        <v>44281</v>
      </c>
      <c r="Y2687" s="113">
        <v>1590</v>
      </c>
      <c r="Z2687" s="113">
        <v>1180</v>
      </c>
      <c r="AA2687" s="113">
        <v>1520</v>
      </c>
      <c r="CG2687" s="53">
        <v>1025</v>
      </c>
      <c r="CH2687" s="53">
        <v>1025</v>
      </c>
    </row>
    <row r="2688" spans="4:86" ht="12.75">
      <c r="D2688" s="60">
        <v>2021</v>
      </c>
      <c r="E2688" s="61">
        <v>44288</v>
      </c>
      <c r="Y2688" s="113">
        <v>1610</v>
      </c>
      <c r="Z2688" s="113">
        <v>1205</v>
      </c>
      <c r="AA2688" s="113">
        <v>1560</v>
      </c>
      <c r="CG2688" s="53">
        <v>1045</v>
      </c>
      <c r="CH2688" s="53">
        <v>1025</v>
      </c>
    </row>
    <row r="2689" spans="4:86" ht="12.75">
      <c r="D2689" s="60">
        <v>2021</v>
      </c>
      <c r="E2689" s="61">
        <v>44295</v>
      </c>
      <c r="Y2689" s="113">
        <v>1620</v>
      </c>
      <c r="Z2689" s="113">
        <v>1205</v>
      </c>
      <c r="AA2689" s="113">
        <v>1585</v>
      </c>
      <c r="CG2689" s="53">
        <v>1120</v>
      </c>
      <c r="CH2689" s="53">
        <v>1040</v>
      </c>
    </row>
    <row r="2690" spans="4:86" ht="12.75">
      <c r="D2690" s="60">
        <v>2021</v>
      </c>
      <c r="E2690" s="61">
        <v>44302</v>
      </c>
      <c r="Y2690" s="113">
        <v>1690</v>
      </c>
      <c r="Z2690" s="113">
        <v>1245</v>
      </c>
      <c r="AA2690" s="113">
        <v>1635</v>
      </c>
      <c r="CG2690" s="53">
        <v>1205</v>
      </c>
      <c r="CH2690" s="53">
        <v>1075</v>
      </c>
    </row>
    <row r="2691" spans="4:86" ht="12.75">
      <c r="D2691" s="60">
        <v>2021</v>
      </c>
      <c r="E2691" s="61">
        <v>44309</v>
      </c>
      <c r="Y2691" s="113">
        <v>1710</v>
      </c>
      <c r="Z2691" s="113">
        <v>1290</v>
      </c>
      <c r="AA2691" s="113">
        <v>1660</v>
      </c>
      <c r="CG2691" s="53">
        <v>1330</v>
      </c>
      <c r="CH2691" s="53">
        <v>1150</v>
      </c>
    </row>
    <row r="2692" spans="4:86" ht="12.75">
      <c r="D2692" s="60">
        <v>2021</v>
      </c>
      <c r="E2692" s="61">
        <v>44316</v>
      </c>
      <c r="Y2692" s="113">
        <v>1730</v>
      </c>
      <c r="Z2692" s="113">
        <v>1290</v>
      </c>
      <c r="AA2692" s="113">
        <v>1685</v>
      </c>
      <c r="CG2692" s="53">
        <v>1420</v>
      </c>
      <c r="CH2692" s="53">
        <v>1250</v>
      </c>
    </row>
    <row r="2693" spans="4:86" ht="12.75">
      <c r="D2693" s="60">
        <v>2021</v>
      </c>
      <c r="E2693" s="61">
        <v>44323</v>
      </c>
      <c r="Y2693" s="113">
        <v>1780</v>
      </c>
      <c r="Z2693" s="113">
        <v>1290</v>
      </c>
      <c r="AA2693" s="113">
        <v>1730</v>
      </c>
      <c r="CG2693" s="53">
        <v>1555</v>
      </c>
      <c r="CH2693" s="53">
        <v>1345</v>
      </c>
    </row>
    <row r="2694" spans="4:86" ht="12.75">
      <c r="D2694" s="60">
        <v>2021</v>
      </c>
      <c r="E2694" s="61">
        <v>44330</v>
      </c>
      <c r="Y2694" s="113">
        <v>1830</v>
      </c>
      <c r="Z2694" s="113">
        <v>1290</v>
      </c>
      <c r="AA2694" s="113">
        <v>1745</v>
      </c>
      <c r="CG2694" s="53">
        <v>1630</v>
      </c>
      <c r="CH2694" s="53">
        <v>1480</v>
      </c>
    </row>
    <row r="2695" spans="4:86" ht="12.75">
      <c r="D2695" s="60">
        <v>2021</v>
      </c>
      <c r="E2695" s="61">
        <v>44337</v>
      </c>
      <c r="Y2695" s="113">
        <v>1850</v>
      </c>
      <c r="Z2695" s="113">
        <v>1290</v>
      </c>
      <c r="AA2695" s="113">
        <v>1785</v>
      </c>
      <c r="CG2695" s="53">
        <v>1630</v>
      </c>
      <c r="CH2695" s="53">
        <v>1560</v>
      </c>
    </row>
    <row r="2696" spans="4:86" ht="12.75">
      <c r="D2696" s="60">
        <v>2021</v>
      </c>
      <c r="E2696" s="61">
        <v>44344</v>
      </c>
      <c r="Y2696" s="113">
        <v>1870</v>
      </c>
      <c r="Z2696" s="113">
        <v>1300</v>
      </c>
      <c r="AA2696" s="113">
        <v>1805</v>
      </c>
      <c r="CG2696" s="53">
        <v>1600</v>
      </c>
      <c r="CH2696" s="53">
        <v>1560</v>
      </c>
    </row>
    <row r="2697" spans="4:86" ht="12.75">
      <c r="D2697" s="60">
        <v>2021</v>
      </c>
      <c r="E2697" s="61">
        <v>44351</v>
      </c>
      <c r="Y2697" s="113">
        <v>1920</v>
      </c>
      <c r="Z2697" s="113">
        <v>1330</v>
      </c>
      <c r="AA2697" s="113">
        <v>1845</v>
      </c>
      <c r="CH2697" s="53">
        <v>1560</v>
      </c>
    </row>
    <row r="2698" spans="4:27" ht="12.75">
      <c r="D2698" s="60">
        <v>2021</v>
      </c>
      <c r="E2698" s="61">
        <v>44358</v>
      </c>
      <c r="Y2698" s="113">
        <v>1930</v>
      </c>
      <c r="Z2698" s="113">
        <v>1345</v>
      </c>
      <c r="AA2698" s="113">
        <v>1860</v>
      </c>
    </row>
    <row r="2699" spans="4:27" ht="12.75">
      <c r="D2699" s="60">
        <v>2021</v>
      </c>
      <c r="E2699" s="61">
        <v>44365</v>
      </c>
      <c r="Y2699" s="113">
        <v>1940</v>
      </c>
      <c r="Z2699" s="113">
        <v>1345</v>
      </c>
      <c r="AA2699" s="113">
        <v>1890</v>
      </c>
    </row>
    <row r="2700" spans="4:27" ht="12.75">
      <c r="D2700" s="60">
        <v>2021</v>
      </c>
      <c r="E2700" s="61">
        <v>44372</v>
      </c>
      <c r="Y2700" s="113">
        <v>1950</v>
      </c>
      <c r="Z2700" s="113">
        <v>1365</v>
      </c>
      <c r="AA2700" s="113">
        <v>1900</v>
      </c>
    </row>
    <row r="2701" spans="4:27" ht="12.75">
      <c r="D2701" s="60">
        <v>2021</v>
      </c>
      <c r="E2701" s="61">
        <v>44379</v>
      </c>
      <c r="Y2701" s="113">
        <v>1950</v>
      </c>
      <c r="Z2701" s="113">
        <v>1365</v>
      </c>
      <c r="AA2701" s="113">
        <v>1920</v>
      </c>
    </row>
    <row r="2702" spans="4:27" ht="12.75">
      <c r="D2702" s="60">
        <v>2021</v>
      </c>
      <c r="E2702" s="61">
        <v>44386</v>
      </c>
      <c r="Y2702" s="113">
        <v>1985</v>
      </c>
      <c r="Z2702" s="113">
        <v>1365</v>
      </c>
      <c r="AA2702" s="113">
        <v>1950</v>
      </c>
    </row>
    <row r="2703" spans="4:27" ht="12.75">
      <c r="D2703" s="60">
        <v>2021</v>
      </c>
      <c r="E2703" s="61">
        <v>44393</v>
      </c>
      <c r="Y2703" s="113">
        <v>2020</v>
      </c>
      <c r="Z2703" s="113">
        <v>1365</v>
      </c>
      <c r="AA2703" s="113">
        <v>1950</v>
      </c>
    </row>
    <row r="2704" spans="4:27" ht="12.75">
      <c r="D2704" s="60">
        <v>2021</v>
      </c>
      <c r="E2704" s="61">
        <v>44400</v>
      </c>
      <c r="Y2704" s="113">
        <v>2045</v>
      </c>
      <c r="Z2704" s="113">
        <v>1355</v>
      </c>
      <c r="AA2704" s="113">
        <v>1950</v>
      </c>
    </row>
    <row r="2705" spans="4:27" ht="12.75">
      <c r="D2705" s="60">
        <v>2021</v>
      </c>
      <c r="E2705" s="61">
        <v>44407</v>
      </c>
      <c r="Y2705" s="113">
        <v>2045</v>
      </c>
      <c r="Z2705" s="113">
        <v>1345</v>
      </c>
      <c r="AA2705" s="113">
        <v>1970</v>
      </c>
    </row>
    <row r="2706" spans="4:27" ht="12.75">
      <c r="D2706" s="60">
        <v>2021</v>
      </c>
      <c r="E2706" s="61">
        <v>44414</v>
      </c>
      <c r="Y2706" s="113">
        <v>2110</v>
      </c>
      <c r="Z2706" s="113">
        <v>1345</v>
      </c>
      <c r="AA2706" s="113">
        <v>1970</v>
      </c>
    </row>
    <row r="2707" spans="4:27" ht="12.75">
      <c r="D2707" s="60">
        <v>2021</v>
      </c>
      <c r="E2707" s="61">
        <v>44421</v>
      </c>
      <c r="Y2707" s="113">
        <v>2110</v>
      </c>
      <c r="Z2707" s="113">
        <v>1345</v>
      </c>
      <c r="AA2707" s="113">
        <v>2010</v>
      </c>
    </row>
    <row r="2708" spans="4:27" ht="12.75">
      <c r="D2708" s="60">
        <v>2021</v>
      </c>
      <c r="E2708" s="61">
        <v>44428</v>
      </c>
      <c r="Y2708" s="113">
        <v>2110</v>
      </c>
      <c r="Z2708" s="113">
        <v>1345</v>
      </c>
      <c r="AA2708" s="113">
        <v>2045</v>
      </c>
    </row>
    <row r="2709" spans="4:27" ht="12.75">
      <c r="D2709" s="60">
        <v>2021</v>
      </c>
      <c r="E2709" s="61">
        <v>44435</v>
      </c>
      <c r="Y2709" s="113">
        <v>2135</v>
      </c>
      <c r="Z2709" s="113">
        <v>1330</v>
      </c>
      <c r="AA2709" s="113">
        <v>2045</v>
      </c>
    </row>
    <row r="2710" spans="4:27" ht="12.75">
      <c r="D2710" s="60">
        <v>2021</v>
      </c>
      <c r="E2710" s="61">
        <v>44442</v>
      </c>
      <c r="Y2710" s="113">
        <v>2165</v>
      </c>
      <c r="Z2710" s="113">
        <v>1310</v>
      </c>
      <c r="AA2710" s="113">
        <v>2060</v>
      </c>
    </row>
    <row r="2711" spans="4:27" ht="12.75">
      <c r="D2711" s="60">
        <v>2021</v>
      </c>
      <c r="E2711" s="61">
        <v>44449</v>
      </c>
      <c r="Y2711" s="113">
        <v>2190</v>
      </c>
      <c r="Z2711" s="113">
        <v>1290</v>
      </c>
      <c r="AA2711" s="113">
        <v>2060</v>
      </c>
    </row>
    <row r="2712" spans="4:27" ht="12.75">
      <c r="D2712" s="60">
        <v>2021</v>
      </c>
      <c r="E2712" s="61">
        <v>44456</v>
      </c>
      <c r="Y2712" s="113">
        <v>2190</v>
      </c>
      <c r="Z2712" s="113">
        <v>1290</v>
      </c>
      <c r="AA2712" s="113">
        <v>2060</v>
      </c>
    </row>
    <row r="2713" spans="4:27" ht="12.75">
      <c r="D2713" s="60">
        <v>2021</v>
      </c>
      <c r="E2713" s="61">
        <v>44463</v>
      </c>
      <c r="Y2713" s="113">
        <v>2195</v>
      </c>
      <c r="Z2713" s="113">
        <v>1290</v>
      </c>
      <c r="AA2713" s="113">
        <v>2060</v>
      </c>
    </row>
    <row r="2714" spans="4:27" ht="12.75">
      <c r="D2714" s="60">
        <v>2021</v>
      </c>
      <c r="E2714" s="61">
        <v>44470</v>
      </c>
      <c r="Y2714" s="113">
        <v>2195</v>
      </c>
      <c r="Z2714" s="113">
        <v>1300</v>
      </c>
      <c r="AA2714" s="113">
        <v>2060</v>
      </c>
    </row>
    <row r="2715" spans="4:27" ht="12.75">
      <c r="D2715" s="60">
        <v>2021</v>
      </c>
      <c r="E2715" s="61">
        <v>44477</v>
      </c>
      <c r="Y2715" s="113">
        <v>2195</v>
      </c>
      <c r="Z2715" s="113">
        <v>1300</v>
      </c>
      <c r="AA2715" s="113">
        <v>2080</v>
      </c>
    </row>
    <row r="2716" spans="4:27" ht="12.75">
      <c r="D2716" s="60">
        <v>2021</v>
      </c>
      <c r="E2716" s="61">
        <v>44484</v>
      </c>
      <c r="Y2716" s="113">
        <v>2195</v>
      </c>
      <c r="Z2716" s="113">
        <v>1300</v>
      </c>
      <c r="AA2716" s="113">
        <v>2080</v>
      </c>
    </row>
    <row r="2717" spans="4:27" ht="12.75">
      <c r="D2717" s="60">
        <v>2021</v>
      </c>
      <c r="E2717" s="61">
        <v>44491</v>
      </c>
      <c r="Y2717" s="113">
        <v>2195</v>
      </c>
      <c r="Z2717" s="113">
        <v>1300</v>
      </c>
      <c r="AA2717" s="113">
        <v>2090</v>
      </c>
    </row>
    <row r="2718" spans="4:27" ht="12.75">
      <c r="D2718" s="60">
        <v>2021</v>
      </c>
      <c r="E2718" s="61">
        <v>44498</v>
      </c>
      <c r="Y2718" s="113">
        <v>2195</v>
      </c>
      <c r="Z2718" s="113">
        <v>1300</v>
      </c>
      <c r="AA2718" s="113">
        <v>2100</v>
      </c>
    </row>
    <row r="2719" spans="4:27" ht="12.75">
      <c r="D2719" s="60">
        <v>2021</v>
      </c>
      <c r="E2719" s="61">
        <v>44505</v>
      </c>
      <c r="Y2719" s="113">
        <v>2195</v>
      </c>
      <c r="Z2719" s="113">
        <v>1300</v>
      </c>
      <c r="AA2719" s="113">
        <v>2100</v>
      </c>
    </row>
    <row r="2720" spans="4:27" ht="12.75">
      <c r="D2720" s="60">
        <v>2021</v>
      </c>
      <c r="E2720" s="61">
        <v>44512</v>
      </c>
      <c r="Y2720" s="113">
        <v>2195</v>
      </c>
      <c r="Z2720" s="113">
        <v>1300</v>
      </c>
      <c r="AA2720" s="113">
        <v>2100</v>
      </c>
    </row>
    <row r="2721" spans="4:27" ht="12.75">
      <c r="D2721" s="60">
        <v>2021</v>
      </c>
      <c r="E2721" s="61">
        <v>44519</v>
      </c>
      <c r="Y2721" s="113">
        <v>2195</v>
      </c>
      <c r="Z2721" s="113">
        <v>1300</v>
      </c>
      <c r="AA2721" s="113">
        <v>2100</v>
      </c>
    </row>
    <row r="2722" spans="4:27" ht="12.75">
      <c r="D2722" s="60">
        <v>2021</v>
      </c>
      <c r="E2722" s="61">
        <v>44526</v>
      </c>
      <c r="Y2722" s="113">
        <v>2195</v>
      </c>
      <c r="Z2722" s="113">
        <v>1300</v>
      </c>
      <c r="AA2722" s="113">
        <v>2100</v>
      </c>
    </row>
    <row r="2723" spans="4:27" ht="12.75">
      <c r="D2723" s="60">
        <v>2021</v>
      </c>
      <c r="E2723" s="61">
        <v>44533</v>
      </c>
      <c r="Y2723" s="113">
        <v>2195</v>
      </c>
      <c r="Z2723" s="113">
        <v>1300</v>
      </c>
      <c r="AA2723" s="113">
        <v>2100</v>
      </c>
    </row>
    <row r="2724" spans="4:27" ht="12.75">
      <c r="D2724" s="60">
        <v>2021</v>
      </c>
      <c r="E2724" s="61">
        <v>44540</v>
      </c>
      <c r="Y2724" s="113">
        <v>2195</v>
      </c>
      <c r="Z2724" s="113">
        <v>1290</v>
      </c>
      <c r="AA2724" s="113">
        <v>2085</v>
      </c>
    </row>
    <row r="2725" spans="4:27" ht="12.75">
      <c r="D2725" s="60">
        <v>2021</v>
      </c>
      <c r="E2725" s="61">
        <v>44547</v>
      </c>
      <c r="Y2725" s="113">
        <v>2195</v>
      </c>
      <c r="Z2725" s="113">
        <v>1280</v>
      </c>
      <c r="AA2725" s="113">
        <v>2085</v>
      </c>
    </row>
    <row r="2726" spans="4:27" ht="12.75">
      <c r="D2726" s="60">
        <v>2021</v>
      </c>
      <c r="E2726" s="61">
        <v>44554</v>
      </c>
      <c r="Y2726" s="113">
        <v>2195</v>
      </c>
      <c r="Z2726" s="113">
        <v>1275</v>
      </c>
      <c r="AA2726" s="113">
        <v>2085</v>
      </c>
    </row>
    <row r="2727" spans="4:27" ht="12.75">
      <c r="D2727" s="60">
        <v>2021</v>
      </c>
      <c r="E2727" s="61">
        <v>44561</v>
      </c>
      <c r="Y2727" s="113">
        <v>2210</v>
      </c>
      <c r="Z2727" s="113">
        <v>1275</v>
      </c>
      <c r="AA2727" s="113">
        <v>2085</v>
      </c>
    </row>
    <row r="2728" spans="4:27" ht="12.75">
      <c r="D2728" s="60">
        <v>2022</v>
      </c>
      <c r="E2728" s="61">
        <v>44568</v>
      </c>
      <c r="Y2728" s="113">
        <v>2210</v>
      </c>
      <c r="Z2728" s="113">
        <v>1275</v>
      </c>
      <c r="AA2728" s="113">
        <v>2085</v>
      </c>
    </row>
    <row r="2729" spans="4:27" ht="12.75">
      <c r="D2729" s="60">
        <v>2022</v>
      </c>
      <c r="E2729" s="61">
        <v>44575</v>
      </c>
      <c r="Y2729" s="113">
        <v>2210</v>
      </c>
      <c r="Z2729" s="113">
        <v>1275</v>
      </c>
      <c r="AA2729" s="113">
        <v>2070</v>
      </c>
    </row>
    <row r="2730" spans="4:27" ht="12.75">
      <c r="D2730" s="60">
        <v>2022</v>
      </c>
      <c r="E2730" s="61">
        <v>44582</v>
      </c>
      <c r="Y2730" s="113">
        <v>2210</v>
      </c>
      <c r="Z2730" s="113">
        <v>1275</v>
      </c>
      <c r="AA2730" s="113">
        <v>2070</v>
      </c>
    </row>
    <row r="2731" spans="4:27" ht="12.75">
      <c r="D2731" s="60">
        <v>2022</v>
      </c>
      <c r="E2731" s="61">
        <v>44589</v>
      </c>
      <c r="Y2731" s="113">
        <v>2210</v>
      </c>
      <c r="Z2731" s="113">
        <v>1275</v>
      </c>
      <c r="AA2731" s="113">
        <v>2070</v>
      </c>
    </row>
    <row r="2732" spans="4:27" ht="12.75">
      <c r="D2732" s="60">
        <v>2022</v>
      </c>
      <c r="E2732" s="61">
        <v>44596</v>
      </c>
      <c r="Y2732" s="113">
        <v>2210</v>
      </c>
      <c r="Z2732" s="113">
        <v>1285</v>
      </c>
      <c r="AA2732" s="113">
        <v>2070</v>
      </c>
    </row>
    <row r="2733" spans="4:27" ht="12.75">
      <c r="D2733" s="60">
        <v>2022</v>
      </c>
      <c r="E2733" s="61">
        <v>44603</v>
      </c>
      <c r="Y2733" s="113">
        <v>2210</v>
      </c>
      <c r="Z2733" s="113">
        <v>1285</v>
      </c>
      <c r="AA2733" s="113">
        <v>2070</v>
      </c>
    </row>
    <row r="2734" spans="4:27" ht="12.75">
      <c r="D2734" s="60">
        <v>2022</v>
      </c>
      <c r="E2734" s="61">
        <v>44610</v>
      </c>
      <c r="Y2734" s="113">
        <v>2210</v>
      </c>
      <c r="Z2734" s="113">
        <v>1285</v>
      </c>
      <c r="AA2734" s="113">
        <v>2070</v>
      </c>
    </row>
    <row r="2735" spans="4:27" ht="12.75">
      <c r="D2735" s="60">
        <v>2022</v>
      </c>
      <c r="E2735" s="61">
        <v>44617</v>
      </c>
      <c r="Y2735" s="113">
        <v>2210</v>
      </c>
      <c r="Z2735" s="113">
        <v>1285</v>
      </c>
      <c r="AA2735" s="113">
        <v>2085</v>
      </c>
    </row>
    <row r="2736" spans="4:27" ht="12.75">
      <c r="D2736" s="60">
        <v>2022</v>
      </c>
      <c r="E2736" s="61">
        <v>44624</v>
      </c>
      <c r="Y2736" s="113">
        <v>2210</v>
      </c>
      <c r="Z2736" s="113">
        <v>1285</v>
      </c>
      <c r="AA2736" s="113">
        <v>2095</v>
      </c>
    </row>
    <row r="2737" spans="4:27" ht="12.75">
      <c r="D2737" s="60">
        <v>2022</v>
      </c>
      <c r="E2737" s="61">
        <v>44631</v>
      </c>
      <c r="Y2737" s="113">
        <v>2210</v>
      </c>
      <c r="Z2737" s="113">
        <v>1285</v>
      </c>
      <c r="AA2737" s="113">
        <v>2095</v>
      </c>
    </row>
    <row r="2738" spans="4:27" ht="12.75">
      <c r="D2738" s="60">
        <v>2022</v>
      </c>
      <c r="E2738" s="61">
        <v>44638</v>
      </c>
      <c r="Y2738" s="113">
        <v>2210</v>
      </c>
      <c r="Z2738" s="113">
        <v>1285</v>
      </c>
      <c r="AA2738" s="113">
        <v>2095</v>
      </c>
    </row>
    <row r="2739" spans="4:27" ht="12.75">
      <c r="D2739" s="60">
        <v>2022</v>
      </c>
      <c r="E2739" s="61">
        <v>44645</v>
      </c>
      <c r="Y2739" s="113">
        <v>2210</v>
      </c>
      <c r="Z2739" s="113">
        <v>1285</v>
      </c>
      <c r="AA2739" s="113">
        <v>2105</v>
      </c>
    </row>
    <row r="2740" spans="4:27" ht="12.75">
      <c r="D2740" s="60">
        <v>2022</v>
      </c>
      <c r="E2740" s="61">
        <v>44652</v>
      </c>
      <c r="Y2740" s="113">
        <v>2225</v>
      </c>
      <c r="Z2740" s="113">
        <v>1285</v>
      </c>
      <c r="AA2740" s="113">
        <v>2115</v>
      </c>
    </row>
    <row r="2741" spans="4:27" ht="12.75">
      <c r="D2741" s="60">
        <v>2022</v>
      </c>
      <c r="E2741" s="61">
        <v>44659</v>
      </c>
      <c r="Y2741" s="113">
        <v>2245</v>
      </c>
      <c r="Z2741" s="113">
        <v>1300</v>
      </c>
      <c r="AA2741" s="113">
        <v>2115</v>
      </c>
    </row>
    <row r="2742" spans="4:27" ht="12.75">
      <c r="D2742" s="60">
        <v>2022</v>
      </c>
      <c r="E2742" s="61">
        <v>44666</v>
      </c>
      <c r="Y2742" s="113">
        <v>2245</v>
      </c>
      <c r="Z2742" s="113">
        <v>1300</v>
      </c>
      <c r="AA2742" s="113">
        <v>2115</v>
      </c>
    </row>
    <row r="2743" spans="4:27" ht="12.75">
      <c r="D2743" s="60">
        <v>2022</v>
      </c>
      <c r="E2743" s="61">
        <v>44673</v>
      </c>
      <c r="Y2743" s="113">
        <v>2245</v>
      </c>
      <c r="Z2743" s="113">
        <v>1315</v>
      </c>
      <c r="AA2743" s="113">
        <v>2115</v>
      </c>
    </row>
    <row r="2744" spans="4:27" ht="12.75">
      <c r="D2744" s="60">
        <v>2022</v>
      </c>
      <c r="E2744" s="61">
        <v>44680</v>
      </c>
      <c r="Y2744" s="113">
        <v>2255</v>
      </c>
      <c r="Z2744" s="113">
        <v>1315</v>
      </c>
      <c r="AA2744" s="113">
        <v>2115</v>
      </c>
    </row>
    <row r="2745" spans="4:27" ht="12.75">
      <c r="D2745" s="60">
        <v>2022</v>
      </c>
      <c r="E2745" s="61">
        <v>44687</v>
      </c>
      <c r="Y2745" s="113">
        <v>2255</v>
      </c>
      <c r="Z2745" s="113">
        <v>1320</v>
      </c>
      <c r="AA2745" s="113">
        <v>2115</v>
      </c>
    </row>
    <row r="2746" spans="4:27" ht="12.75">
      <c r="D2746" s="60">
        <v>2022</v>
      </c>
      <c r="E2746" s="61">
        <v>44694</v>
      </c>
      <c r="Y2746" s="113">
        <v>2280</v>
      </c>
      <c r="Z2746" s="113">
        <v>1325</v>
      </c>
      <c r="AA2746" s="113">
        <v>2115</v>
      </c>
    </row>
    <row r="2747" spans="4:27" ht="12.75">
      <c r="D2747" s="60">
        <v>2022</v>
      </c>
      <c r="E2747" s="61">
        <v>44701</v>
      </c>
      <c r="Y2747" s="113">
        <v>2320</v>
      </c>
      <c r="Z2747" s="113">
        <v>1335</v>
      </c>
      <c r="AA2747" s="113">
        <v>2130</v>
      </c>
    </row>
    <row r="2748" spans="4:27" ht="12.75">
      <c r="D2748" s="60">
        <v>2022</v>
      </c>
      <c r="E2748" s="61">
        <v>44708</v>
      </c>
      <c r="Y2748" s="113">
        <v>2330</v>
      </c>
      <c r="Z2748" s="113">
        <v>1335</v>
      </c>
      <c r="AA2748" s="113">
        <v>2130</v>
      </c>
    </row>
    <row r="2749" spans="4:27" ht="12.75">
      <c r="D2749" s="60">
        <v>2022</v>
      </c>
      <c r="E2749" s="61">
        <v>44715</v>
      </c>
      <c r="Y2749" s="113">
        <v>2330</v>
      </c>
      <c r="Z2749" s="113">
        <v>1335</v>
      </c>
      <c r="AA2749" s="113">
        <v>2130</v>
      </c>
    </row>
    <row r="2750" spans="4:27" ht="12.75">
      <c r="D2750" s="60">
        <v>2022</v>
      </c>
      <c r="E2750" s="111">
        <v>44722</v>
      </c>
      <c r="Y2750" s="113">
        <v>2330</v>
      </c>
      <c r="Z2750" s="113">
        <v>1335</v>
      </c>
      <c r="AA2750" s="113">
        <v>2130</v>
      </c>
    </row>
    <row r="2751" spans="4:27" ht="12.75">
      <c r="D2751" s="60">
        <v>2022</v>
      </c>
      <c r="E2751" s="111">
        <v>44729</v>
      </c>
      <c r="Y2751" s="113">
        <v>2330</v>
      </c>
      <c r="Z2751" s="113">
        <v>1335</v>
      </c>
      <c r="AA2751" s="113">
        <v>2110</v>
      </c>
    </row>
    <row r="2752" spans="4:27" ht="12.75">
      <c r="D2752" s="60">
        <v>2022</v>
      </c>
      <c r="E2752" s="111">
        <v>44736</v>
      </c>
      <c r="Y2752" s="113">
        <v>2330</v>
      </c>
      <c r="Z2752" s="113">
        <v>1315</v>
      </c>
      <c r="AA2752" s="113">
        <v>2090</v>
      </c>
    </row>
    <row r="2753" spans="4:27" ht="12.75">
      <c r="D2753" s="60">
        <v>2022</v>
      </c>
      <c r="E2753" s="111">
        <v>44743</v>
      </c>
      <c r="Y2753" s="113">
        <v>2330</v>
      </c>
      <c r="Z2753" s="113">
        <v>1295</v>
      </c>
      <c r="AA2753" s="113">
        <v>2090</v>
      </c>
    </row>
    <row r="2754" spans="4:27" ht="12.75">
      <c r="D2754" s="60">
        <v>2022</v>
      </c>
      <c r="E2754" s="111">
        <v>44750</v>
      </c>
      <c r="Y2754" s="113">
        <v>2330</v>
      </c>
      <c r="Z2754" s="113">
        <v>1295</v>
      </c>
      <c r="AA2754" s="113">
        <v>2075</v>
      </c>
    </row>
    <row r="2755" spans="4:27" ht="12.75">
      <c r="D2755" s="60">
        <v>2022</v>
      </c>
      <c r="E2755" s="111">
        <v>44757</v>
      </c>
      <c r="Y2755" s="113">
        <v>2315</v>
      </c>
      <c r="Z2755" s="113">
        <v>1295</v>
      </c>
      <c r="AA2755" s="113">
        <v>2070</v>
      </c>
    </row>
    <row r="2756" spans="4:27" ht="12.75">
      <c r="D2756" s="60">
        <v>2022</v>
      </c>
      <c r="E2756" s="111">
        <v>44764</v>
      </c>
      <c r="Y2756" s="113">
        <v>2280</v>
      </c>
      <c r="Z2756" s="113">
        <v>1295</v>
      </c>
      <c r="AA2756" s="113">
        <v>2070</v>
      </c>
    </row>
    <row r="2757" spans="4:27" ht="12.75">
      <c r="D2757" s="60">
        <v>2022</v>
      </c>
      <c r="E2757" s="111">
        <v>44771</v>
      </c>
      <c r="Y2757" s="113">
        <v>2280</v>
      </c>
      <c r="Z2757" s="113">
        <v>1295</v>
      </c>
      <c r="AA2757" s="113">
        <v>2060</v>
      </c>
    </row>
    <row r="2758" spans="4:27" ht="12.75">
      <c r="D2758" s="60">
        <v>2022</v>
      </c>
      <c r="E2758" s="111">
        <v>44778</v>
      </c>
      <c r="Y2758" s="113">
        <v>2280</v>
      </c>
      <c r="Z2758" s="113">
        <v>1295</v>
      </c>
      <c r="AA2758" s="113">
        <v>2045</v>
      </c>
    </row>
    <row r="2759" spans="4:27" ht="12.75">
      <c r="D2759" s="60">
        <v>2022</v>
      </c>
      <c r="E2759" s="111">
        <v>44785</v>
      </c>
      <c r="Y2759" s="113">
        <v>2280</v>
      </c>
      <c r="Z2759" s="113">
        <v>1270</v>
      </c>
      <c r="AA2759" s="113">
        <v>2005</v>
      </c>
    </row>
    <row r="2760" spans="4:27" ht="12.75">
      <c r="D2760" s="60">
        <v>2022</v>
      </c>
      <c r="E2760" s="111">
        <v>44792</v>
      </c>
      <c r="Y2760" s="110">
        <v>2280</v>
      </c>
      <c r="Z2760" s="110">
        <v>1210</v>
      </c>
      <c r="AA2760" s="110">
        <v>1950</v>
      </c>
    </row>
    <row r="2761" spans="4:27" ht="12.75">
      <c r="D2761" s="60">
        <v>2022</v>
      </c>
      <c r="E2761" s="112">
        <v>44799</v>
      </c>
      <c r="Y2761" s="110">
        <v>2280</v>
      </c>
      <c r="Z2761" s="110">
        <v>1210</v>
      </c>
      <c r="AA2761" s="110">
        <v>1930</v>
      </c>
    </row>
    <row r="2762" spans="4:27" ht="12.75">
      <c r="D2762" s="60">
        <v>2022</v>
      </c>
      <c r="E2762" s="112">
        <v>44806</v>
      </c>
      <c r="Y2762" s="110">
        <v>2245</v>
      </c>
      <c r="Z2762" s="110">
        <v>1190</v>
      </c>
      <c r="AA2762" s="110">
        <v>1890</v>
      </c>
    </row>
    <row r="2763" spans="4:27" ht="12.75">
      <c r="D2763" s="60">
        <v>2022</v>
      </c>
      <c r="E2763" s="112">
        <v>44813</v>
      </c>
      <c r="Y2763" s="110">
        <v>2245</v>
      </c>
      <c r="Z2763" s="110">
        <v>1170</v>
      </c>
      <c r="AA2763" s="110">
        <v>1850</v>
      </c>
    </row>
    <row r="2764" spans="4:27" ht="12.75">
      <c r="D2764" s="60">
        <v>2022</v>
      </c>
      <c r="E2764" s="112">
        <v>44820</v>
      </c>
      <c r="Y2764" s="110">
        <v>2245</v>
      </c>
      <c r="Z2764" s="110">
        <v>1120</v>
      </c>
      <c r="AA2764" s="110">
        <v>1830</v>
      </c>
    </row>
    <row r="2765" spans="4:27" ht="12.75">
      <c r="D2765" s="60">
        <v>2022</v>
      </c>
      <c r="E2765" s="112">
        <v>44827</v>
      </c>
      <c r="Y2765" s="110">
        <v>2170</v>
      </c>
      <c r="Z2765" s="110">
        <v>1065</v>
      </c>
      <c r="AA2765" s="110">
        <v>1730</v>
      </c>
    </row>
    <row r="2766" spans="4:27" ht="12.75">
      <c r="D2766" s="60">
        <v>2022</v>
      </c>
      <c r="E2766" s="112">
        <v>44834</v>
      </c>
      <c r="Y2766" s="110">
        <v>2100</v>
      </c>
      <c r="Z2766" s="110">
        <v>1040</v>
      </c>
      <c r="AA2766" s="110">
        <v>1610</v>
      </c>
    </row>
    <row r="2767" spans="4:27" ht="12.75">
      <c r="D2767" s="60">
        <v>2022</v>
      </c>
      <c r="E2767" s="112">
        <v>44841</v>
      </c>
      <c r="Y2767" s="110">
        <v>2045</v>
      </c>
      <c r="Z2767" s="110">
        <v>980</v>
      </c>
      <c r="AA2767" s="110">
        <v>1490</v>
      </c>
    </row>
    <row r="2768" spans="4:27" ht="12.75">
      <c r="D2768" s="60">
        <v>2022</v>
      </c>
      <c r="E2768" s="112">
        <v>44848</v>
      </c>
      <c r="Y2768" s="110">
        <v>2045</v>
      </c>
      <c r="Z2768" s="110">
        <v>960</v>
      </c>
      <c r="AA2768" s="110">
        <v>1420</v>
      </c>
    </row>
    <row r="2769" spans="4:27" ht="12.75">
      <c r="D2769" s="60">
        <v>2022</v>
      </c>
      <c r="E2769" s="112">
        <v>44855</v>
      </c>
      <c r="Y2769" s="110">
        <v>1970</v>
      </c>
      <c r="Z2769" s="110">
        <v>940</v>
      </c>
      <c r="AA2769" s="110">
        <v>1420</v>
      </c>
    </row>
    <row r="2770" spans="4:27" ht="12.75">
      <c r="D2770" s="60">
        <v>2022</v>
      </c>
      <c r="E2770" s="112">
        <v>44862</v>
      </c>
      <c r="Y2770" s="110">
        <v>1920</v>
      </c>
      <c r="Z2770" s="110">
        <v>940</v>
      </c>
      <c r="AA2770" s="110">
        <v>1380</v>
      </c>
    </row>
    <row r="2771" spans="4:27" ht="12.75">
      <c r="D2771" s="60">
        <v>2022</v>
      </c>
      <c r="E2771" s="112">
        <v>44869</v>
      </c>
      <c r="Y2771" s="110">
        <v>1880</v>
      </c>
      <c r="Z2771" s="110">
        <v>940</v>
      </c>
      <c r="AA2771" s="110">
        <v>1340</v>
      </c>
    </row>
    <row r="2772" spans="4:27" ht="12.75">
      <c r="D2772" s="60">
        <v>2022</v>
      </c>
      <c r="E2772" s="112">
        <v>44876</v>
      </c>
      <c r="Y2772" s="110">
        <v>1815</v>
      </c>
      <c r="Z2772" s="110">
        <v>940</v>
      </c>
      <c r="AA2772" s="110">
        <v>1290</v>
      </c>
    </row>
    <row r="2773" spans="4:27" ht="12.75">
      <c r="D2773" s="60">
        <v>2022</v>
      </c>
      <c r="E2773" s="112">
        <v>44883</v>
      </c>
      <c r="Y2773" s="110">
        <v>1800</v>
      </c>
      <c r="Z2773" s="110">
        <v>940</v>
      </c>
      <c r="AA2773" s="110">
        <v>1250</v>
      </c>
    </row>
    <row r="2774" spans="4:27" ht="12.75">
      <c r="D2774" s="60">
        <v>2022</v>
      </c>
      <c r="E2774" s="112">
        <v>44890</v>
      </c>
      <c r="Y2774" s="110">
        <v>1750</v>
      </c>
      <c r="Z2774" s="110">
        <v>940</v>
      </c>
      <c r="AA2774" s="110">
        <v>1210</v>
      </c>
    </row>
    <row r="2775" spans="4:27" ht="12.75">
      <c r="D2775" s="60">
        <v>2022</v>
      </c>
      <c r="E2775" s="112">
        <v>44897</v>
      </c>
      <c r="Y2775" s="110">
        <v>1735</v>
      </c>
      <c r="Z2775" s="110">
        <v>920</v>
      </c>
      <c r="AA2775" s="110">
        <v>1210</v>
      </c>
    </row>
    <row r="2776" spans="4:27" ht="12.75">
      <c r="D2776" s="60">
        <v>2022</v>
      </c>
      <c r="E2776" s="112">
        <v>44904</v>
      </c>
      <c r="Y2776" s="110">
        <v>1715</v>
      </c>
      <c r="Z2776" s="110">
        <v>920</v>
      </c>
      <c r="AA2776" s="110">
        <v>1210</v>
      </c>
    </row>
    <row r="2777" spans="4:27" ht="12.75">
      <c r="D2777" s="60">
        <v>2022</v>
      </c>
      <c r="E2777" s="112">
        <v>44911</v>
      </c>
      <c r="Y2777" s="110">
        <v>1695</v>
      </c>
      <c r="Z2777" s="110">
        <v>900</v>
      </c>
      <c r="AA2777" s="110">
        <v>1210</v>
      </c>
    </row>
    <row r="2778" spans="4:27" ht="12.75">
      <c r="D2778" s="60">
        <v>2022</v>
      </c>
      <c r="E2778" s="112">
        <v>44918</v>
      </c>
      <c r="Y2778" s="110">
        <v>1675</v>
      </c>
      <c r="Z2778" s="110">
        <v>875</v>
      </c>
      <c r="AA2778" s="110">
        <v>1210</v>
      </c>
    </row>
    <row r="2779" spans="4:27" ht="12.75">
      <c r="D2779" s="60">
        <v>2022</v>
      </c>
      <c r="E2779" s="112">
        <v>44925</v>
      </c>
      <c r="Y2779" s="110">
        <v>1630</v>
      </c>
      <c r="Z2779" s="110">
        <v>875</v>
      </c>
      <c r="AA2779" s="110">
        <v>1210</v>
      </c>
    </row>
    <row r="2780" spans="4:27" ht="12.75">
      <c r="D2780" s="60">
        <v>2023</v>
      </c>
      <c r="E2780" s="112">
        <v>44932</v>
      </c>
      <c r="Y2780" s="110">
        <v>1590</v>
      </c>
      <c r="Z2780" s="110">
        <v>875</v>
      </c>
      <c r="AA2780" s="110">
        <v>1200</v>
      </c>
    </row>
    <row r="2781" spans="4:27" ht="12.75">
      <c r="D2781" s="60">
        <v>2023</v>
      </c>
      <c r="E2781" s="112">
        <v>44939</v>
      </c>
      <c r="Y2781" s="110">
        <v>1575</v>
      </c>
      <c r="Z2781" s="110">
        <v>860</v>
      </c>
      <c r="AA2781" s="110">
        <v>1200</v>
      </c>
    </row>
    <row r="2782" spans="4:27" ht="12.75">
      <c r="D2782" s="60">
        <v>2023</v>
      </c>
      <c r="E2782" s="112">
        <v>44946</v>
      </c>
      <c r="Y2782" s="110">
        <v>1565</v>
      </c>
      <c r="Z2782" s="110">
        <v>845</v>
      </c>
      <c r="AA2782" s="110">
        <v>1200</v>
      </c>
    </row>
    <row r="2783" spans="4:27" ht="12.75">
      <c r="D2783" s="60">
        <v>2023</v>
      </c>
      <c r="E2783" s="112">
        <v>44953</v>
      </c>
      <c r="Y2783" s="110">
        <v>1525</v>
      </c>
      <c r="Z2783" s="110">
        <v>845</v>
      </c>
      <c r="AA2783" s="110">
        <v>1200</v>
      </c>
    </row>
    <row r="2784" spans="4:27" ht="12.75">
      <c r="D2784" s="60">
        <v>2023</v>
      </c>
      <c r="E2784" s="112">
        <v>44960</v>
      </c>
      <c r="Y2784" s="110">
        <v>1490</v>
      </c>
      <c r="Z2784" s="110">
        <v>845</v>
      </c>
      <c r="AA2784" s="110">
        <v>1200</v>
      </c>
    </row>
    <row r="2785" spans="4:27" ht="12.75">
      <c r="D2785" s="60">
        <v>2023</v>
      </c>
      <c r="E2785" s="112">
        <v>44967</v>
      </c>
      <c r="Y2785" s="110">
        <v>1490</v>
      </c>
      <c r="Z2785" s="110">
        <v>860</v>
      </c>
      <c r="AA2785" s="110">
        <v>1200</v>
      </c>
    </row>
    <row r="2786" spans="4:27" ht="12.75">
      <c r="D2786" s="60">
        <v>2023</v>
      </c>
      <c r="E2786" s="112">
        <v>44974</v>
      </c>
      <c r="Y2786" s="110">
        <v>1440</v>
      </c>
      <c r="Z2786" s="110">
        <v>875</v>
      </c>
      <c r="AA2786" s="110">
        <v>1185</v>
      </c>
    </row>
    <row r="2787" spans="4:27" ht="12.75">
      <c r="D2787" s="60">
        <v>2023</v>
      </c>
      <c r="E2787" s="112">
        <v>44981</v>
      </c>
      <c r="Y2787" s="110">
        <v>1405</v>
      </c>
      <c r="Z2787" s="110">
        <v>890</v>
      </c>
      <c r="AA2787" s="110">
        <v>1185</v>
      </c>
    </row>
    <row r="2788" spans="4:27" ht="12.75">
      <c r="D2788" s="60">
        <v>2023</v>
      </c>
      <c r="E2788" s="112">
        <v>44988</v>
      </c>
      <c r="Y2788" s="110">
        <v>1375</v>
      </c>
      <c r="Z2788" s="110">
        <v>905</v>
      </c>
      <c r="AA2788" s="110">
        <v>1185</v>
      </c>
    </row>
  </sheetData>
  <sheetProtection/>
  <conditionalFormatting sqref="D2:D4">
    <cfRule type="expression" priority="1" dxfId="1" stopIfTrue="1">
      <formula>B2="Yes"</formula>
    </cfRule>
  </conditionalFormatting>
  <conditionalFormatting sqref="Q426:Q510">
    <cfRule type="cellIs" priority="2" dxfId="0" operator="greaterThan" stopIfTrue="1">
      <formula>1000</formula>
    </cfRule>
  </conditionalFormatting>
  <dataValidations count="8">
    <dataValidation type="list" allowBlank="1" showInputMessage="1" showErrorMessage="1" sqref="C3:C4">
      <formula1>ListofSources</formula1>
    </dataValidation>
    <dataValidation type="list" allowBlank="1" showInputMessage="1" showErrorMessage="1" sqref="B2:B4 C2">
      <formula1>ListYesNo</formula1>
    </dataValidation>
    <dataValidation type="list" allowBlank="1" showInputMessage="1" showErrorMessage="1" sqref="C5:C6 D5">
      <formula1>ListYears</formula1>
    </dataValidation>
    <dataValidation type="decimal" allowBlank="1" showInputMessage="1" showErrorMessage="1" sqref="GP30:GP200">
      <formula1>0.8*AVERAGE($GP$18:$GP$29)</formula1>
      <formula2>1.2*AVERAGE($GP$18:$GP$29)</formula2>
    </dataValidation>
    <dataValidation type="list" allowBlank="1" showInputMessage="1" showErrorMessage="1" sqref="D2">
      <formula1>ListCountry</formula1>
    </dataValidation>
    <dataValidation type="list" allowBlank="1" showInputMessage="1" showErrorMessage="1" sqref="D3">
      <formula1>ListProduct</formula1>
    </dataValidation>
    <dataValidation type="list" allowBlank="1" showInputMessage="1" showErrorMessage="1" sqref="D4">
      <formula1>ListSubgroup</formula1>
    </dataValidation>
    <dataValidation type="list" allowBlank="1" showInputMessage="1" showErrorMessage="1" sqref="D6">
      <formula1>ListYears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49"/>
  <sheetViews>
    <sheetView zoomScalePageLayoutView="0" workbookViewId="0" topLeftCell="A1">
      <selection activeCell="V27" sqref="V27"/>
    </sheetView>
  </sheetViews>
  <sheetFormatPr defaultColWidth="9.140625" defaultRowHeight="12.75"/>
  <cols>
    <col min="1" max="4" width="2.7109375" style="37" customWidth="1"/>
    <col min="5" max="14" width="9.140625" style="37" customWidth="1"/>
    <col min="15" max="17" width="2.7109375" style="37" customWidth="1"/>
    <col min="18" max="24" width="9.140625" style="37" customWidth="1"/>
    <col min="25" max="27" width="2.7109375" style="37" customWidth="1"/>
    <col min="28" max="16384" width="9.140625" style="37" customWidth="1"/>
  </cols>
  <sheetData>
    <row r="1" spans="1:15" ht="15.75">
      <c r="A1" s="6" t="s">
        <v>28</v>
      </c>
      <c r="O1" s="6"/>
    </row>
    <row r="2" spans="1:15" ht="15.75">
      <c r="A2" s="6"/>
      <c r="O2" s="6"/>
    </row>
    <row r="3" spans="1:15" ht="15.75">
      <c r="A3" s="44" t="s">
        <v>103</v>
      </c>
      <c r="O3" s="6"/>
    </row>
    <row r="4" spans="1:15" ht="15.75">
      <c r="A4" s="10" t="s">
        <v>98</v>
      </c>
      <c r="O4" s="6"/>
    </row>
    <row r="5" spans="1:15" ht="15.75">
      <c r="A5" s="6"/>
      <c r="O5" s="6"/>
    </row>
    <row r="6" ht="15.75">
      <c r="O6" s="6"/>
    </row>
    <row r="7" spans="1:15" ht="15.75">
      <c r="A7" s="10" t="s">
        <v>70</v>
      </c>
      <c r="O7" s="6"/>
    </row>
    <row r="8" spans="1:15" ht="15.75">
      <c r="A8" s="8" t="s">
        <v>73</v>
      </c>
      <c r="O8" s="6"/>
    </row>
    <row r="9" spans="2:15" ht="15.75">
      <c r="B9" s="7" t="s">
        <v>81</v>
      </c>
      <c r="O9" s="6"/>
    </row>
    <row r="10" ht="12.75">
      <c r="C10" s="7" t="s">
        <v>79</v>
      </c>
    </row>
    <row r="11" spans="2:3" ht="12.75">
      <c r="B11" s="7" t="s">
        <v>80</v>
      </c>
      <c r="C11" s="7"/>
    </row>
    <row r="12" spans="2:3" ht="12.75">
      <c r="B12" s="37" t="s">
        <v>100</v>
      </c>
      <c r="C12" s="7"/>
    </row>
    <row r="13" ht="12.75">
      <c r="C13" s="7"/>
    </row>
    <row r="14" spans="1:3" ht="12.75">
      <c r="A14" s="8" t="s">
        <v>71</v>
      </c>
      <c r="C14" s="7"/>
    </row>
    <row r="15" spans="2:25" ht="12.75">
      <c r="B15" s="7" t="s">
        <v>74</v>
      </c>
      <c r="Y15" s="10"/>
    </row>
    <row r="16" ht="12.75">
      <c r="C16" s="7" t="s">
        <v>75</v>
      </c>
    </row>
    <row r="17" spans="2:15" ht="15">
      <c r="B17" s="7" t="s">
        <v>76</v>
      </c>
      <c r="O17" s="38"/>
    </row>
    <row r="18" spans="3:25" ht="12.75">
      <c r="C18" s="7" t="s">
        <v>77</v>
      </c>
      <c r="Y18" s="7"/>
    </row>
    <row r="19" spans="16:26" ht="12.75">
      <c r="P19" s="7"/>
      <c r="Z19" s="7"/>
    </row>
    <row r="20" spans="1:26" ht="15">
      <c r="A20" s="8" t="s">
        <v>72</v>
      </c>
      <c r="O20" s="38"/>
      <c r="P20" s="7"/>
      <c r="Z20" s="7"/>
    </row>
    <row r="21" spans="2:27" ht="12.75">
      <c r="B21" s="7" t="s">
        <v>78</v>
      </c>
      <c r="AA21" s="7"/>
    </row>
    <row r="22" spans="2:25" ht="12.75">
      <c r="B22" s="7" t="s">
        <v>104</v>
      </c>
      <c r="Y22" s="7"/>
    </row>
    <row r="23" ht="12.75">
      <c r="Z23" s="7"/>
    </row>
    <row r="24" spans="1:27" ht="12.75">
      <c r="A24" s="9" t="s">
        <v>101</v>
      </c>
      <c r="AA24" s="7"/>
    </row>
    <row r="25" spans="1:27" ht="12.75">
      <c r="A25" s="9" t="s">
        <v>29</v>
      </c>
      <c r="AA25" s="7"/>
    </row>
    <row r="26" ht="12.75">
      <c r="Z26" s="7"/>
    </row>
    <row r="27" spans="1:27" ht="12.75">
      <c r="A27" s="10" t="s">
        <v>102</v>
      </c>
      <c r="AA27" s="7"/>
    </row>
    <row r="28" spans="1:27" ht="12.75">
      <c r="A28" s="10" t="s">
        <v>267</v>
      </c>
      <c r="AA28" s="7"/>
    </row>
    <row r="29" ht="12.75">
      <c r="Y29" s="7"/>
    </row>
    <row r="30" spans="1:25" ht="12.75">
      <c r="A30" s="10" t="s">
        <v>205</v>
      </c>
      <c r="Y30" s="7"/>
    </row>
    <row r="31" ht="12.75">
      <c r="Z31" s="7"/>
    </row>
    <row r="32" ht="12.75">
      <c r="Z32" s="7"/>
    </row>
    <row r="34" ht="12.75">
      <c r="Y34" s="10"/>
    </row>
    <row r="38" ht="12.75">
      <c r="A38" s="8"/>
    </row>
    <row r="39" ht="12.75">
      <c r="B39" s="7"/>
    </row>
    <row r="40" ht="12.75">
      <c r="B40" s="7"/>
    </row>
    <row r="41" ht="12.75">
      <c r="C41" s="7"/>
    </row>
    <row r="42" ht="12.75">
      <c r="B42" s="7"/>
    </row>
    <row r="43" ht="12.75">
      <c r="A43" s="8"/>
    </row>
    <row r="44" ht="12.75">
      <c r="B44" s="7"/>
    </row>
    <row r="45" ht="12.75">
      <c r="B45" s="7"/>
    </row>
    <row r="46" ht="12.75">
      <c r="C46" s="7"/>
    </row>
    <row r="47" ht="12.75">
      <c r="B47" s="7"/>
    </row>
    <row r="48" ht="12.75">
      <c r="C48" s="7"/>
    </row>
    <row r="49" ht="12.75">
      <c r="B4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65"/>
  <sheetViews>
    <sheetView zoomScalePageLayoutView="0" workbookViewId="0" topLeftCell="A1">
      <selection activeCell="F5" sqref="F5"/>
    </sheetView>
  </sheetViews>
  <sheetFormatPr defaultColWidth="9.140625" defaultRowHeight="12.75"/>
  <cols>
    <col min="4" max="7" width="21.00390625" style="0" customWidth="1"/>
  </cols>
  <sheetData>
    <row r="1" spans="1:6" ht="13.5" thickBot="1">
      <c r="A1" t="s">
        <v>10</v>
      </c>
      <c r="B1">
        <v>1960</v>
      </c>
      <c r="D1" s="57" t="s">
        <v>36</v>
      </c>
      <c r="E1" s="57" t="s">
        <v>35</v>
      </c>
      <c r="F1" s="59" t="s">
        <v>1</v>
      </c>
    </row>
    <row r="2" spans="1:6" ht="12.75">
      <c r="A2" t="s">
        <v>11</v>
      </c>
      <c r="B2">
        <v>1961</v>
      </c>
      <c r="D2" s="2"/>
      <c r="E2" s="2"/>
      <c r="F2" s="2"/>
    </row>
    <row r="3" spans="2:6" ht="12.75">
      <c r="B3">
        <v>1962</v>
      </c>
      <c r="D3" s="20" t="s">
        <v>85</v>
      </c>
      <c r="E3" s="20" t="s">
        <v>206</v>
      </c>
      <c r="F3" s="96" t="s">
        <v>116</v>
      </c>
    </row>
    <row r="4" spans="2:6" ht="12.75">
      <c r="B4">
        <v>1963</v>
      </c>
      <c r="D4" s="20" t="s">
        <v>47</v>
      </c>
      <c r="E4" s="2" t="s">
        <v>39</v>
      </c>
      <c r="F4" s="20" t="s">
        <v>169</v>
      </c>
    </row>
    <row r="5" spans="2:6" ht="12.75">
      <c r="B5">
        <v>1964</v>
      </c>
      <c r="D5" s="20" t="s">
        <v>133</v>
      </c>
      <c r="E5" s="20" t="s">
        <v>0</v>
      </c>
      <c r="F5" s="96" t="s">
        <v>141</v>
      </c>
    </row>
    <row r="6" spans="2:6" ht="12.75">
      <c r="B6">
        <v>1965</v>
      </c>
      <c r="D6" s="20" t="s">
        <v>154</v>
      </c>
      <c r="E6" s="20" t="s">
        <v>46</v>
      </c>
      <c r="F6" s="97" t="s">
        <v>196</v>
      </c>
    </row>
    <row r="7" spans="2:6" ht="12.75">
      <c r="B7">
        <v>1966</v>
      </c>
      <c r="D7" s="20" t="s">
        <v>82</v>
      </c>
      <c r="E7" s="20" t="s">
        <v>44</v>
      </c>
      <c r="F7" s="20" t="s">
        <v>40</v>
      </c>
    </row>
    <row r="8" spans="2:6" ht="12.75">
      <c r="B8">
        <v>1967</v>
      </c>
      <c r="D8" s="75" t="s">
        <v>50</v>
      </c>
      <c r="E8" s="20" t="s">
        <v>48</v>
      </c>
      <c r="F8" s="20" t="s">
        <v>137</v>
      </c>
    </row>
    <row r="9" spans="2:6" ht="12.75">
      <c r="B9">
        <v>1968</v>
      </c>
      <c r="D9" s="2" t="s">
        <v>86</v>
      </c>
      <c r="E9" s="20" t="s">
        <v>68</v>
      </c>
      <c r="F9" s="20" t="s">
        <v>41</v>
      </c>
    </row>
    <row r="10" spans="2:6" ht="12.75">
      <c r="B10">
        <v>1969</v>
      </c>
      <c r="D10" s="97" t="s">
        <v>201</v>
      </c>
      <c r="E10" s="2"/>
      <c r="F10" s="2" t="s">
        <v>109</v>
      </c>
    </row>
    <row r="11" spans="2:6" ht="12.75">
      <c r="B11">
        <v>1970</v>
      </c>
      <c r="D11" s="20" t="s">
        <v>49</v>
      </c>
      <c r="E11" s="51"/>
      <c r="F11" s="97" t="s">
        <v>193</v>
      </c>
    </row>
    <row r="12" spans="2:6" ht="12.75">
      <c r="B12">
        <v>1971</v>
      </c>
      <c r="D12" s="2" t="s">
        <v>45</v>
      </c>
      <c r="E12" s="51"/>
      <c r="F12" s="20" t="s">
        <v>263</v>
      </c>
    </row>
    <row r="13" spans="2:6" ht="12.75">
      <c r="B13">
        <v>1972</v>
      </c>
      <c r="D13" s="20" t="s">
        <v>135</v>
      </c>
      <c r="E13" s="26"/>
      <c r="F13" s="20" t="s">
        <v>124</v>
      </c>
    </row>
    <row r="14" spans="2:6" ht="12.75">
      <c r="B14">
        <v>1973</v>
      </c>
      <c r="D14" s="20" t="s">
        <v>184</v>
      </c>
      <c r="E14" s="26"/>
      <c r="F14" s="20" t="s">
        <v>43</v>
      </c>
    </row>
    <row r="15" spans="2:6" ht="12.75">
      <c r="B15">
        <v>1974</v>
      </c>
      <c r="D15" s="21"/>
      <c r="E15" s="26"/>
      <c r="F15" s="20" t="s">
        <v>149</v>
      </c>
    </row>
    <row r="16" spans="2:6" ht="12.75">
      <c r="B16">
        <v>1975</v>
      </c>
      <c r="D16" s="21"/>
      <c r="E16" s="26"/>
      <c r="F16" s="20" t="s">
        <v>287</v>
      </c>
    </row>
    <row r="17" ht="12.75">
      <c r="B17">
        <v>1976</v>
      </c>
    </row>
    <row r="18" ht="12.75">
      <c r="B18">
        <v>1977</v>
      </c>
    </row>
    <row r="19" ht="12.75">
      <c r="B19">
        <v>1978</v>
      </c>
    </row>
    <row r="20" ht="12.75">
      <c r="B20">
        <v>1979</v>
      </c>
    </row>
    <row r="21" ht="12.75">
      <c r="B21">
        <v>1980</v>
      </c>
    </row>
    <row r="22" ht="12.75">
      <c r="B22">
        <v>1981</v>
      </c>
    </row>
    <row r="23" ht="12.75">
      <c r="B23">
        <v>1982</v>
      </c>
    </row>
    <row r="24" ht="12.75">
      <c r="B24">
        <v>1983</v>
      </c>
    </row>
    <row r="25" ht="12.75">
      <c r="B25">
        <v>1984</v>
      </c>
    </row>
    <row r="26" ht="12.75">
      <c r="B26">
        <v>1985</v>
      </c>
    </row>
    <row r="27" ht="12.75">
      <c r="B27">
        <v>1986</v>
      </c>
    </row>
    <row r="28" ht="12.75">
      <c r="B28">
        <v>1987</v>
      </c>
    </row>
    <row r="29" ht="12.75">
      <c r="B29">
        <v>1988</v>
      </c>
    </row>
    <row r="30" ht="12.75">
      <c r="B30">
        <v>1989</v>
      </c>
    </row>
    <row r="31" ht="12.75">
      <c r="B31">
        <v>1990</v>
      </c>
    </row>
    <row r="32" ht="12.75">
      <c r="B32">
        <v>1991</v>
      </c>
    </row>
    <row r="33" ht="12.75">
      <c r="B33">
        <v>1992</v>
      </c>
    </row>
    <row r="34" ht="12.75">
      <c r="B34">
        <v>1993</v>
      </c>
    </row>
    <row r="35" ht="12.75">
      <c r="B35">
        <v>1994</v>
      </c>
    </row>
    <row r="36" ht="12.75">
      <c r="B36">
        <v>1995</v>
      </c>
    </row>
    <row r="37" ht="12.75">
      <c r="B37">
        <v>1996</v>
      </c>
    </row>
    <row r="38" ht="12.75">
      <c r="B38">
        <v>1997</v>
      </c>
    </row>
    <row r="39" ht="12.75">
      <c r="B39">
        <v>1998</v>
      </c>
    </row>
    <row r="40" ht="12.75">
      <c r="B40">
        <v>1999</v>
      </c>
    </row>
    <row r="41" ht="12.75">
      <c r="B41">
        <v>2000</v>
      </c>
    </row>
    <row r="42" ht="12.75">
      <c r="B42">
        <v>2001</v>
      </c>
    </row>
    <row r="43" ht="12.75">
      <c r="B43">
        <v>2002</v>
      </c>
    </row>
    <row r="44" ht="12.75">
      <c r="B44">
        <v>2003</v>
      </c>
    </row>
    <row r="45" ht="12.75">
      <c r="B45">
        <v>2004</v>
      </c>
    </row>
    <row r="46" ht="12.75">
      <c r="B46">
        <v>2005</v>
      </c>
    </row>
    <row r="47" ht="12.75">
      <c r="B47">
        <v>2006</v>
      </c>
    </row>
    <row r="48" ht="12.75">
      <c r="B48">
        <v>2007</v>
      </c>
    </row>
    <row r="49" ht="12.75">
      <c r="B49">
        <v>2008</v>
      </c>
    </row>
    <row r="50" ht="12.75">
      <c r="B50">
        <v>2009</v>
      </c>
    </row>
    <row r="51" ht="12.75">
      <c r="B51">
        <v>2010</v>
      </c>
    </row>
    <row r="52" ht="12.75">
      <c r="B52">
        <v>2011</v>
      </c>
    </row>
    <row r="53" ht="12.75">
      <c r="B53">
        <v>2012</v>
      </c>
    </row>
    <row r="54" ht="12.75">
      <c r="B54">
        <v>2013</v>
      </c>
    </row>
    <row r="55" ht="12.75">
      <c r="B55">
        <v>2014</v>
      </c>
    </row>
    <row r="56" ht="12.75">
      <c r="B56">
        <v>2015</v>
      </c>
    </row>
    <row r="57" ht="12.75">
      <c r="B57">
        <v>2016</v>
      </c>
    </row>
    <row r="58" ht="12.75">
      <c r="B58">
        <v>2017</v>
      </c>
    </row>
    <row r="59" ht="12.75">
      <c r="B59">
        <v>2018</v>
      </c>
    </row>
    <row r="60" ht="12.75">
      <c r="B60">
        <v>2019</v>
      </c>
    </row>
    <row r="61" ht="12.75">
      <c r="B61">
        <v>2020</v>
      </c>
    </row>
    <row r="62" ht="12.75">
      <c r="B62">
        <v>2021</v>
      </c>
    </row>
    <row r="63" ht="12.75">
      <c r="B63">
        <v>2022</v>
      </c>
    </row>
    <row r="64" ht="12.75">
      <c r="B64">
        <v>2023</v>
      </c>
    </row>
    <row r="65" ht="12.75">
      <c r="B65">
        <v>2024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UNECE/FAO Timber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 Products Price Table</dc:title>
  <dc:subject/>
  <dc:creator>UNECE</dc:creator>
  <cp:keywords/>
  <dc:description/>
  <cp:lastModifiedBy>Subashini Narasimhan</cp:lastModifiedBy>
  <dcterms:created xsi:type="dcterms:W3CDTF">2004-01-15T09:18:20Z</dcterms:created>
  <dcterms:modified xsi:type="dcterms:W3CDTF">2023-03-21T10:05:35Z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display_urn:schemas-microsoft-com:office:office#SharedWithUsers">
    <vt:lpwstr>Florian Steierer;Daniel Griswold;Subashini Narasimhan</vt:lpwstr>
  </property>
  <property fmtid="{D5CDD505-2E9C-101B-9397-08002B2CF9AE}" pid="5" name="SharedWithUsers">
    <vt:lpwstr>18;#Florian Steierer;#188;#Daniel Griswold;#172;#Subashini Narasimhan</vt:lpwstr>
  </property>
</Properties>
</file>